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intranet-fs4\建設局みどりの推進部\08みどりの活用担当課\01　自然緑地係\01　限定\332札幌市森林整備事業補助\R5\01_R5要綱及び要領\02_要領（最新）\"/>
    </mc:Choice>
  </mc:AlternateContent>
  <xr:revisionPtr revIDLastSave="0" documentId="13_ncr:1_{01706858-7E74-4AE2-9C87-8BB5145D6C6A}" xr6:coauthVersionLast="47" xr6:coauthVersionMax="47" xr10:uidLastSave="{00000000-0000-0000-0000-000000000000}"/>
  <bookViews>
    <workbookView xWindow="2175" yWindow="1545" windowWidth="18120" windowHeight="13950" xr2:uid="{00000000-000D-0000-FFFF-FFFF00000000}"/>
  </bookViews>
  <sheets>
    <sheet name="様式カ（機械レンタル）" sheetId="6" r:id="rId1"/>
    <sheet name="様式カ（機械レンタル）記載例" sheetId="5" r:id="rId2"/>
  </sheets>
  <definedNames>
    <definedName name="_xlnm.Print_Area" localSheetId="0">'様式カ（機械レンタル）'!$A$1:$T$19</definedName>
    <definedName name="_xlnm.Print_Area" localSheetId="1">'様式カ（機械レンタル）記載例'!$A$1:$T$19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5" l="1"/>
  <c r="T9" i="6"/>
  <c r="T10" i="6"/>
  <c r="T11" i="6"/>
  <c r="T12" i="6"/>
  <c r="T13" i="6"/>
  <c r="T14" i="6"/>
  <c r="T15" i="6"/>
  <c r="T16" i="6"/>
  <c r="T17" i="6"/>
  <c r="T8" i="6"/>
  <c r="T12" i="5"/>
  <c r="T13" i="5"/>
  <c r="T14" i="5"/>
  <c r="T15" i="5"/>
  <c r="T16" i="5"/>
  <c r="T17" i="5"/>
  <c r="T8" i="5"/>
  <c r="T9" i="5"/>
  <c r="T10" i="5"/>
  <c r="S18" i="6"/>
  <c r="S11" i="5"/>
  <c r="S8" i="5"/>
  <c r="T18" i="6" l="1"/>
  <c r="T18" i="5"/>
  <c r="F18" i="5" l="1"/>
  <c r="K8" i="5" l="1"/>
  <c r="R17" i="6" l="1"/>
  <c r="Q17" i="6"/>
  <c r="K17" i="6"/>
  <c r="S17" i="6" s="1"/>
  <c r="R16" i="6"/>
  <c r="Q16" i="6"/>
  <c r="K16" i="6"/>
  <c r="R15" i="6"/>
  <c r="Q15" i="6"/>
  <c r="K15" i="6"/>
  <c r="S15" i="6" s="1"/>
  <c r="R14" i="6"/>
  <c r="Q14" i="6"/>
  <c r="K14" i="6"/>
  <c r="R13" i="6"/>
  <c r="Q13" i="6"/>
  <c r="K13" i="6"/>
  <c r="R12" i="6"/>
  <c r="Q12" i="6"/>
  <c r="K12" i="6"/>
  <c r="R11" i="6"/>
  <c r="Q11" i="6"/>
  <c r="K11" i="6"/>
  <c r="R10" i="6"/>
  <c r="Q10" i="6"/>
  <c r="K10" i="6"/>
  <c r="R9" i="6"/>
  <c r="Q9" i="6"/>
  <c r="K9" i="6"/>
  <c r="S9" i="6" s="1"/>
  <c r="R8" i="6"/>
  <c r="Q8" i="6"/>
  <c r="K8" i="6"/>
  <c r="K17" i="5"/>
  <c r="K16" i="5"/>
  <c r="K15" i="5"/>
  <c r="K14" i="5"/>
  <c r="K13" i="5"/>
  <c r="K12" i="5"/>
  <c r="K10" i="5"/>
  <c r="K9" i="5"/>
  <c r="K11" i="5"/>
  <c r="S13" i="6" l="1"/>
  <c r="S11" i="6"/>
  <c r="S12" i="6"/>
  <c r="S14" i="6"/>
  <c r="S16" i="6"/>
  <c r="S8" i="6"/>
  <c r="S10" i="6"/>
  <c r="F18" i="6" l="1"/>
  <c r="R17" i="5" l="1"/>
  <c r="Q17" i="5"/>
  <c r="R16" i="5"/>
  <c r="Q16" i="5"/>
  <c r="R15" i="5"/>
  <c r="Q15" i="5"/>
  <c r="R14" i="5"/>
  <c r="Q14" i="5"/>
  <c r="R13" i="5"/>
  <c r="Q13" i="5"/>
  <c r="R12" i="5"/>
  <c r="Q12" i="5"/>
  <c r="R11" i="5"/>
  <c r="Q11" i="5"/>
  <c r="R10" i="5"/>
  <c r="Q10" i="5"/>
  <c r="R9" i="5"/>
  <c r="Q9" i="5"/>
  <c r="R8" i="5"/>
  <c r="Q8" i="5"/>
  <c r="S17" i="5" l="1"/>
  <c r="S14" i="5"/>
  <c r="S13" i="5"/>
  <c r="S16" i="5"/>
  <c r="S9" i="5"/>
  <c r="S12" i="5"/>
  <c r="S15" i="5"/>
  <c r="S10" i="5"/>
  <c r="S1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140.石堂　光</author>
    <author>ひかる</author>
  </authors>
  <commentList>
    <comment ref="L6" authorId="0" shapeId="0" xr:uid="{00000000-0006-0000-0000-000001000000}">
      <text>
        <r>
          <rPr>
            <sz val="9"/>
            <color indexed="81"/>
            <rFont val="MS P ゴシック"/>
            <family val="3"/>
            <charset val="128"/>
          </rPr>
          <t>入力必須。見積書が往復の場合は半分の額を記載してください。</t>
        </r>
      </text>
    </comment>
    <comment ref="M6" authorId="1" shapeId="0" xr:uid="{00000000-0006-0000-0000-000002000000}">
      <text>
        <r>
          <rPr>
            <sz val="9"/>
            <rFont val="ＭＳ Ｐゴシック"/>
            <family val="3"/>
            <charset val="128"/>
          </rPr>
          <t>往路か復路のうち札幌以外の発着がある場合に記入。該当しない場合は「-」を入力</t>
        </r>
      </text>
    </comment>
    <comment ref="H8" authorId="0" shapeId="0" xr:uid="{00000000-0006-0000-0000-000003000000}">
      <text>
        <r>
          <rPr>
            <sz val="9"/>
            <color indexed="81"/>
            <rFont val="MS P ゴシック"/>
            <family val="3"/>
            <charset val="128"/>
          </rPr>
          <t>単位は自動表示</t>
        </r>
      </text>
    </comment>
    <comment ref="I8" authorId="0" shapeId="0" xr:uid="{00000000-0006-0000-0000-000004000000}">
      <text>
        <r>
          <rPr>
            <sz val="9"/>
            <color indexed="81"/>
            <rFont val="MS P ゴシック"/>
            <family val="3"/>
            <charset val="128"/>
          </rPr>
          <t>単位は自動表示
該当なしの場合は｢0｣を入力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140.石堂　光</author>
    <author>ひかる</author>
  </authors>
  <commentList>
    <comment ref="L6" authorId="0" shapeId="0" xr:uid="{00000000-0006-0000-0100-000001000000}">
      <text>
        <r>
          <rPr>
            <sz val="9"/>
            <color indexed="81"/>
            <rFont val="MS P ゴシック"/>
            <family val="3"/>
            <charset val="128"/>
          </rPr>
          <t>入力必須。見積書が往復の場合は半分の額を記載してください。</t>
        </r>
      </text>
    </comment>
    <comment ref="M6" authorId="1" shapeId="0" xr:uid="{00000000-0006-0000-0100-000002000000}">
      <text>
        <r>
          <rPr>
            <sz val="9"/>
            <rFont val="ＭＳ Ｐゴシック"/>
            <family val="3"/>
            <charset val="128"/>
          </rPr>
          <t>往路か復路のうち札幌以外の発着がある場合に記入。該当しない場合は「-」を入力</t>
        </r>
      </text>
    </comment>
    <comment ref="H8" authorId="0" shapeId="0" xr:uid="{00000000-0006-0000-0100-000003000000}">
      <text>
        <r>
          <rPr>
            <sz val="9"/>
            <color indexed="81"/>
            <rFont val="MS P ゴシック"/>
            <family val="3"/>
            <charset val="128"/>
          </rPr>
          <t>単位は自動表示</t>
        </r>
      </text>
    </comment>
    <comment ref="I8" authorId="0" shapeId="0" xr:uid="{00000000-0006-0000-0100-000004000000}">
      <text>
        <r>
          <rPr>
            <sz val="9"/>
            <color indexed="81"/>
            <rFont val="MS P ゴシック"/>
            <family val="3"/>
            <charset val="128"/>
          </rPr>
          <t>単位は自動表示
該当なしの場合は｢0｣を入力</t>
        </r>
      </text>
    </comment>
  </commentList>
</comments>
</file>

<file path=xl/sharedStrings.xml><?xml version="1.0" encoding="utf-8"?>
<sst xmlns="http://schemas.openxmlformats.org/spreadsheetml/2006/main" count="94" uniqueCount="53">
  <si>
    <t>補助率</t>
  </si>
  <si>
    <t>回送費</t>
  </si>
  <si>
    <t>No</t>
  </si>
  <si>
    <t>機種</t>
  </si>
  <si>
    <t>規格</t>
  </si>
  <si>
    <t>品番・型式</t>
  </si>
  <si>
    <t>レンタル会社</t>
  </si>
  <si>
    <t>貸出元・返却先</t>
  </si>
  <si>
    <t>ﾚﾝﾀﾙ期間</t>
  </si>
  <si>
    <t>ﾚﾝﾀﾙ料
回送費除く</t>
  </si>
  <si>
    <t>札幌
片道分</t>
  </si>
  <si>
    <t>往路
札幌以外</t>
  </si>
  <si>
    <t>復路
札幌以外</t>
  </si>
  <si>
    <t>往路
安い額</t>
  </si>
  <si>
    <t>復路
安い額</t>
  </si>
  <si>
    <t>①</t>
  </si>
  <si>
    <t>バックホウ</t>
  </si>
  <si>
    <t>0.2㎥</t>
  </si>
  <si>
    <t>ABC-111</t>
  </si>
  <si>
    <t>㈲レントオールみどり</t>
  </si>
  <si>
    <t>旭川市</t>
  </si>
  <si>
    <t>-</t>
  </si>
  <si>
    <t>ZX-99</t>
  </si>
  <si>
    <t>厚真町</t>
  </si>
  <si>
    <t>3t</t>
  </si>
  <si>
    <t>D-508</t>
  </si>
  <si>
    <t>㈱みどりレンタル</t>
  </si>
  <si>
    <t>三重県</t>
  </si>
  <si>
    <t>合計</t>
  </si>
  <si>
    <t>補助金額</t>
    <phoneticPr fontId="4"/>
  </si>
  <si>
    <t>千円未満切り捨て</t>
    <rPh sb="0" eb="5">
      <t>センエンミマンキ</t>
    </rPh>
    <rPh sb="6" eb="7">
      <t>ス</t>
    </rPh>
    <phoneticPr fontId="4"/>
  </si>
  <si>
    <t>②</t>
    <phoneticPr fontId="4"/>
  </si>
  <si>
    <t>③</t>
    <phoneticPr fontId="4"/>
  </si>
  <si>
    <t>⑤</t>
    <phoneticPr fontId="4"/>
  </si>
  <si>
    <t>⑦</t>
    <phoneticPr fontId="4"/>
  </si>
  <si>
    <t>フォワーダ</t>
    <phoneticPr fontId="4"/>
  </si>
  <si>
    <t>④=③÷①×(①-②）</t>
    <phoneticPr fontId="4"/>
  </si>
  <si>
    <t>⑥</t>
    <phoneticPr fontId="4"/>
  </si>
  <si>
    <t>④+⑤+⑥</t>
    <phoneticPr fontId="4"/>
  </si>
  <si>
    <t>様式カ(要領第５条別表ア関係)</t>
    <phoneticPr fontId="4"/>
  </si>
  <si>
    <t>※</t>
    <phoneticPr fontId="4"/>
  </si>
  <si>
    <t>※</t>
    <phoneticPr fontId="4"/>
  </si>
  <si>
    <t>当該林業機械を本補助制度の対象外である他の森林等においても使用する場合は、その使用期間を「対象外期間」に記載してください（要領第10条(4)ウ関係）</t>
    <phoneticPr fontId="4"/>
  </si>
  <si>
    <t>対象外期間</t>
    <rPh sb="0" eb="2">
      <t>タイショウ</t>
    </rPh>
    <rPh sb="2" eb="3">
      <t>ガイ</t>
    </rPh>
    <rPh sb="3" eb="5">
      <t>キカン</t>
    </rPh>
    <phoneticPr fontId="4"/>
  </si>
  <si>
    <t>左記
対象期間
按分額</t>
    <rPh sb="0" eb="2">
      <t>サキ</t>
    </rPh>
    <rPh sb="3" eb="5">
      <t>タイショウ</t>
    </rPh>
    <rPh sb="5" eb="7">
      <t>キカン</t>
    </rPh>
    <rPh sb="8" eb="10">
      <t>アンブン</t>
    </rPh>
    <rPh sb="10" eb="11">
      <t>ガク</t>
    </rPh>
    <phoneticPr fontId="4"/>
  </si>
  <si>
    <t>-</t>
    <phoneticPr fontId="4"/>
  </si>
  <si>
    <t>グラップル
（アタッチメント）</t>
    <phoneticPr fontId="4"/>
  </si>
  <si>
    <t>補助対象
額</t>
    <rPh sb="5" eb="6">
      <t>ガク</t>
    </rPh>
    <phoneticPr fontId="4"/>
  </si>
  <si>
    <t>実行額・補助金算出調書【林業機械レンタル】</t>
    <rPh sb="2" eb="3">
      <t>ガク</t>
    </rPh>
    <phoneticPr fontId="4"/>
  </si>
  <si>
    <t>実行額・補助金算出調書【林業機械レンタル】</t>
    <phoneticPr fontId="4"/>
  </si>
  <si>
    <t>申請者</t>
    <rPh sb="0" eb="3">
      <t>シンセイシャ</t>
    </rPh>
    <phoneticPr fontId="11"/>
  </si>
  <si>
    <t>レンタル補償費や修繕費、森林間の機械輸送費等は除いた金額を記載してください</t>
    <phoneticPr fontId="4"/>
  </si>
  <si>
    <t>レンタル補償費や修繕費、森林間の機械輸送費等は除いた金額を記載してください</t>
    <rPh sb="12" eb="15">
      <t>シンリンカン</t>
    </rPh>
    <rPh sb="16" eb="21">
      <t>キカイユソウヒ</t>
    </rPh>
    <rPh sb="21" eb="22">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</si>
</sst>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
    <numFmt numFmtId="177" formatCode="0_ "/>
    <numFmt numFmtId="178" formatCode="0.00&quot;ha&quot;"/>
    <numFmt numFmtId="179" formatCode="0&quot;日&quot;"/>
    <numFmt numFmtId="180" formatCode="#,##0_ "/>
  </numFmts>
  <fonts count="12">
    <font>
      <sz val="11"/>
      <color theme="1"/>
      <name val="ＭＳ Ｐゴシック"/>
      <charset val="134"/>
      <scheme val="minor"/>
    </font>
    <font>
      <sz val="10"/>
      <name val="ＭＳ Ｐゴシック"/>
      <family val="3"/>
      <charset val="128"/>
    </font>
    <font>
      <sz val="9"/>
      <name val="ＭＳ Ｐゴシック"/>
      <family val="3"/>
      <charset val="128"/>
    </font>
    <font>
      <sz val="9"/>
      <color indexed="81"/>
      <name val="MS P ゴシック"/>
      <family val="3"/>
      <charset val="128"/>
    </font>
    <font>
      <sz val="6"/>
      <name val="ＭＳ Ｐゴシック"/>
      <family val="3"/>
      <charset val="128"/>
      <scheme val="minor"/>
    </font>
    <font>
      <sz val="10"/>
      <color rgb="FFFF000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32">
    <border>
      <left/>
      <right/>
      <top/>
      <bottom/>
      <diagonal/>
    </border>
    <border>
      <left style="thin">
        <color auto="1"/>
      </left>
      <right/>
      <top style="thin">
        <color auto="1"/>
      </top>
      <bottom/>
      <diagonal/>
    </border>
    <border>
      <left style="hair">
        <color auto="1"/>
      </left>
      <right style="hair">
        <color auto="1"/>
      </right>
      <top style="thin">
        <color auto="1"/>
      </top>
      <bottom/>
      <diagonal/>
    </border>
    <border>
      <left style="thin">
        <color auto="1"/>
      </left>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hair">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hair">
        <color auto="1"/>
      </right>
      <top style="thin">
        <color auto="1"/>
      </top>
      <bottom/>
      <diagonal/>
    </border>
    <border>
      <left style="hair">
        <color auto="1"/>
      </left>
      <right style="thin">
        <color auto="1"/>
      </right>
      <top style="thin">
        <color auto="1"/>
      </top>
      <bottom/>
      <diagonal/>
    </border>
    <border>
      <left/>
      <right style="thin">
        <color auto="1"/>
      </right>
      <top/>
      <bottom style="thin">
        <color auto="1"/>
      </bottom>
      <diagonal/>
    </border>
    <border>
      <left/>
      <right style="hair">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diagonal/>
    </border>
    <border>
      <left style="thin">
        <color auto="1"/>
      </left>
      <right style="hair">
        <color indexed="64"/>
      </right>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0" fillId="0" borderId="0">
      <alignment vertical="center"/>
    </xf>
  </cellStyleXfs>
  <cellXfs count="92">
    <xf numFmtId="0" fontId="0" fillId="0" borderId="0" xfId="0">
      <alignment vertical="center"/>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80" fontId="1" fillId="2" borderId="6" xfId="0" applyNumberFormat="1" applyFont="1" applyFill="1" applyBorder="1" applyAlignment="1">
      <alignment horizontal="right" vertical="center"/>
    </xf>
    <xf numFmtId="180" fontId="1" fillId="2" borderId="9" xfId="0" applyNumberFormat="1" applyFont="1" applyFill="1" applyBorder="1" applyAlignment="1">
      <alignment horizontal="right" vertical="center"/>
    </xf>
    <xf numFmtId="180" fontId="1" fillId="0" borderId="11" xfId="0" applyNumberFormat="1" applyFont="1" applyFill="1" applyBorder="1" applyAlignment="1">
      <alignment horizontal="right" vertical="center"/>
    </xf>
    <xf numFmtId="180" fontId="1" fillId="0" borderId="8" xfId="0" applyNumberFormat="1" applyFont="1" applyFill="1" applyBorder="1" applyAlignment="1">
      <alignment horizontal="right" vertical="center"/>
    </xf>
    <xf numFmtId="9" fontId="1" fillId="3" borderId="13"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xf>
    <xf numFmtId="180" fontId="1" fillId="0" borderId="14" xfId="0" applyNumberFormat="1" applyFont="1" applyFill="1" applyBorder="1" applyAlignment="1">
      <alignment horizontal="right" vertical="center"/>
    </xf>
    <xf numFmtId="180" fontId="1" fillId="0" borderId="18"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80" fontId="1" fillId="0" borderId="19" xfId="0" applyNumberFormat="1" applyFont="1" applyFill="1" applyBorder="1" applyAlignment="1">
      <alignment horizontal="right" vertical="center"/>
    </xf>
    <xf numFmtId="0" fontId="1" fillId="0" borderId="5" xfId="0" applyFont="1" applyFill="1" applyBorder="1" applyAlignment="1">
      <alignment horizontal="center" vertical="center" wrapText="1"/>
    </xf>
    <xf numFmtId="180" fontId="1" fillId="2" borderId="8" xfId="0" applyNumberFormat="1" applyFont="1" applyFill="1" applyBorder="1" applyAlignment="1">
      <alignment horizontal="center" vertical="center" shrinkToFit="1"/>
    </xf>
    <xf numFmtId="180" fontId="1" fillId="2" borderId="11" xfId="0" applyNumberFormat="1" applyFont="1" applyFill="1" applyBorder="1" applyAlignment="1">
      <alignment horizontal="center" vertical="center" shrinkToFit="1"/>
    </xf>
    <xf numFmtId="180" fontId="1" fillId="2" borderId="9" xfId="0" applyNumberFormat="1" applyFont="1" applyFill="1" applyBorder="1" applyAlignment="1">
      <alignment vertical="center" shrinkToFit="1"/>
    </xf>
    <xf numFmtId="0" fontId="1" fillId="0" borderId="25" xfId="0" applyFont="1" applyFill="1" applyBorder="1" applyAlignment="1">
      <alignment horizontal="center" vertical="center" wrapText="1" shrinkToFit="1"/>
    </xf>
    <xf numFmtId="180" fontId="1" fillId="2" borderId="24" xfId="0" applyNumberFormat="1" applyFont="1" applyFill="1" applyBorder="1" applyAlignment="1">
      <alignment vertical="center" shrinkToFit="1"/>
    </xf>
    <xf numFmtId="0" fontId="1" fillId="0" borderId="11" xfId="0" applyFont="1" applyFill="1" applyBorder="1" applyAlignment="1">
      <alignment horizontal="center"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177" fontId="8" fillId="0" borderId="2"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177" fontId="8" fillId="0" borderId="4" xfId="0" applyNumberFormat="1" applyFont="1" applyBorder="1" applyAlignment="1">
      <alignment horizontal="center" vertical="center" wrapText="1"/>
    </xf>
    <xf numFmtId="0" fontId="8" fillId="0" borderId="6" xfId="0" applyFont="1" applyBorder="1" applyAlignment="1">
      <alignment horizontal="center" vertical="center"/>
    </xf>
    <xf numFmtId="0" fontId="8" fillId="2" borderId="7" xfId="0" applyFont="1" applyFill="1" applyBorder="1">
      <alignment vertical="center"/>
    </xf>
    <xf numFmtId="0" fontId="8" fillId="2" borderId="7" xfId="0" applyFont="1" applyFill="1" applyBorder="1" applyAlignment="1">
      <alignment horizontal="center" vertical="center"/>
    </xf>
    <xf numFmtId="178" fontId="8" fillId="2" borderId="7" xfId="0" applyNumberFormat="1" applyFont="1" applyFill="1" applyBorder="1" applyAlignment="1">
      <alignment vertical="center" shrinkToFit="1"/>
    </xf>
    <xf numFmtId="176" fontId="8" fillId="2" borderId="7" xfId="0" applyNumberFormat="1" applyFont="1" applyFill="1" applyBorder="1" applyAlignment="1">
      <alignment horizontal="center" vertical="center" shrinkToFit="1"/>
    </xf>
    <xf numFmtId="179" fontId="8" fillId="2" borderId="7" xfId="0" applyNumberFormat="1" applyFont="1" applyFill="1" applyBorder="1">
      <alignment vertical="center"/>
    </xf>
    <xf numFmtId="179" fontId="5" fillId="2" borderId="7" xfId="0" applyNumberFormat="1" applyFont="1" applyFill="1" applyBorder="1">
      <alignment vertical="center"/>
    </xf>
    <xf numFmtId="0" fontId="8" fillId="2" borderId="7" xfId="0" applyFont="1" applyFill="1" applyBorder="1" applyAlignment="1">
      <alignment vertical="center" wrapText="1"/>
    </xf>
    <xf numFmtId="176" fontId="8" fillId="2" borderId="7" xfId="0" applyNumberFormat="1" applyFont="1" applyFill="1" applyBorder="1" applyAlignment="1">
      <alignment vertical="center" shrinkToFit="1"/>
    </xf>
    <xf numFmtId="178" fontId="8" fillId="2" borderId="7" xfId="0" applyNumberFormat="1" applyFont="1" applyFill="1" applyBorder="1">
      <alignment vertical="center"/>
    </xf>
    <xf numFmtId="178" fontId="8" fillId="0" borderId="6" xfId="0" applyNumberFormat="1" applyFont="1" applyFill="1" applyBorder="1">
      <alignment vertical="center"/>
    </xf>
    <xf numFmtId="176" fontId="8" fillId="0" borderId="0" xfId="0" applyNumberFormat="1" applyFont="1" applyFill="1" applyBorder="1">
      <alignment vertical="center"/>
    </xf>
    <xf numFmtId="176" fontId="8" fillId="0" borderId="0" xfId="0" applyNumberFormat="1" applyFont="1" applyFill="1">
      <alignment vertical="center"/>
    </xf>
    <xf numFmtId="0" fontId="6" fillId="0" borderId="0" xfId="0" applyFont="1" applyFill="1">
      <alignment vertical="center"/>
    </xf>
    <xf numFmtId="180" fontId="6" fillId="0" borderId="0" xfId="0" applyNumberFormat="1" applyFont="1" applyFill="1" applyBorder="1" applyAlignment="1">
      <alignment horizontal="right" vertical="center"/>
    </xf>
    <xf numFmtId="180" fontId="9" fillId="0" borderId="0" xfId="0" applyNumberFormat="1" applyFont="1" applyFill="1" applyAlignment="1">
      <alignment horizontal="right" vertical="center"/>
    </xf>
    <xf numFmtId="0" fontId="9" fillId="0" borderId="0" xfId="0" applyFont="1" applyAlignment="1">
      <alignment horizontal="left" vertical="center"/>
    </xf>
    <xf numFmtId="180" fontId="8" fillId="0" borderId="0" xfId="0" applyNumberFormat="1" applyFont="1" applyAlignment="1">
      <alignment horizontal="right" vertical="center"/>
    </xf>
    <xf numFmtId="0" fontId="5" fillId="2" borderId="7" xfId="0" applyFont="1" applyFill="1" applyBorder="1">
      <alignment vertical="center"/>
    </xf>
    <xf numFmtId="0" fontId="5" fillId="2" borderId="7" xfId="0" applyFont="1" applyFill="1" applyBorder="1" applyAlignment="1">
      <alignment horizontal="center" vertical="center"/>
    </xf>
    <xf numFmtId="178" fontId="5" fillId="2" borderId="7" xfId="0" applyNumberFormat="1" applyFont="1" applyFill="1" applyBorder="1" applyAlignment="1">
      <alignment vertical="center" shrinkToFit="1"/>
    </xf>
    <xf numFmtId="176" fontId="5" fillId="2" borderId="7" xfId="0" applyNumberFormat="1" applyFont="1" applyFill="1" applyBorder="1" applyAlignment="1">
      <alignment horizontal="center" vertical="center" shrinkToFit="1"/>
    </xf>
    <xf numFmtId="180" fontId="5" fillId="2" borderId="24" xfId="0" applyNumberFormat="1" applyFont="1" applyFill="1" applyBorder="1" applyAlignment="1">
      <alignment vertical="center" shrinkToFit="1"/>
    </xf>
    <xf numFmtId="180" fontId="5" fillId="2" borderId="9" xfId="0" applyNumberFormat="1" applyFont="1" applyFill="1" applyBorder="1" applyAlignment="1">
      <alignment vertical="center" shrinkToFit="1"/>
    </xf>
    <xf numFmtId="180" fontId="5" fillId="2" borderId="6" xfId="0" applyNumberFormat="1" applyFont="1" applyFill="1" applyBorder="1" applyAlignment="1">
      <alignment horizontal="right" vertical="center"/>
    </xf>
    <xf numFmtId="180" fontId="5" fillId="2" borderId="8" xfId="0" applyNumberFormat="1" applyFont="1" applyFill="1" applyBorder="1" applyAlignment="1">
      <alignment horizontal="center" vertical="center" shrinkToFit="1"/>
    </xf>
    <xf numFmtId="180" fontId="5" fillId="2" borderId="9" xfId="0" applyNumberFormat="1" applyFont="1" applyFill="1" applyBorder="1" applyAlignment="1">
      <alignment horizontal="right" vertical="center"/>
    </xf>
    <xf numFmtId="0" fontId="5" fillId="2" borderId="7" xfId="0" applyFont="1" applyFill="1" applyBorder="1" applyAlignment="1">
      <alignment vertical="center" wrapText="1"/>
    </xf>
    <xf numFmtId="177" fontId="1" fillId="0" borderId="23" xfId="0" applyNumberFormat="1" applyFont="1" applyBorder="1" applyAlignment="1">
      <alignment horizontal="center" vertical="center" wrapText="1"/>
    </xf>
    <xf numFmtId="0" fontId="1" fillId="0" borderId="23" xfId="0" applyFont="1" applyFill="1" applyBorder="1" applyAlignment="1">
      <alignment horizontal="center" vertical="center" wrapText="1" shrinkToFit="1"/>
    </xf>
    <xf numFmtId="177" fontId="1" fillId="0" borderId="12" xfId="0" applyNumberFormat="1" applyFont="1" applyBorder="1" applyAlignment="1">
      <alignment horizontal="center" vertical="center" wrapText="1"/>
    </xf>
    <xf numFmtId="0" fontId="1" fillId="0" borderId="2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0" xfId="0" applyFont="1" applyAlignment="1">
      <alignment vertical="top" wrapText="1"/>
    </xf>
    <xf numFmtId="0" fontId="1" fillId="0" borderId="28" xfId="0" applyFont="1" applyFill="1" applyBorder="1" applyAlignment="1">
      <alignment horizontal="center" vertical="center" wrapText="1"/>
    </xf>
    <xf numFmtId="180" fontId="1" fillId="0" borderId="27" xfId="0" applyNumberFormat="1" applyFont="1" applyFill="1" applyBorder="1" applyAlignment="1">
      <alignment horizontal="right" vertical="center"/>
    </xf>
    <xf numFmtId="180" fontId="8" fillId="0" borderId="13" xfId="0" applyNumberFormat="1" applyFont="1" applyFill="1" applyBorder="1" applyAlignment="1">
      <alignment horizontal="right"/>
    </xf>
    <xf numFmtId="180" fontId="6" fillId="0" borderId="13" xfId="0" applyNumberFormat="1" applyFont="1" applyFill="1" applyBorder="1" applyAlignment="1">
      <alignment horizontal="center"/>
    </xf>
    <xf numFmtId="0"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Alignment="1">
      <alignment horizontal="left" vertical="top" wrapText="1"/>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0" xfId="0" applyFont="1">
      <alignment vertical="center"/>
    </xf>
  </cellXfs>
  <cellStyles count="2">
    <cellStyle name="標準" xfId="0" builtinId="0"/>
    <cellStyle name="標準_資料７－５間伐材等搬出材積集計表" xfId="1" xr:uid="{8A2A7BE6-03B3-4194-BB11-475177E689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174810</xdr:colOff>
      <xdr:row>2</xdr:row>
      <xdr:rowOff>78442</xdr:rowOff>
    </xdr:from>
    <xdr:to>
      <xdr:col>7</xdr:col>
      <xdr:colOff>277904</xdr:colOff>
      <xdr:row>4</xdr:row>
      <xdr:rowOff>26894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94010" y="419101"/>
          <a:ext cx="1214718" cy="396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val="FF0000"/>
              </a:solidFill>
            </a:rPr>
            <a:t>記載例</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view="pageBreakPreview" zoomScaleNormal="100" zoomScaleSheetLayoutView="100" workbookViewId="0">
      <selection activeCell="B1" sqref="B1"/>
    </sheetView>
  </sheetViews>
  <sheetFormatPr defaultColWidth="9" defaultRowHeight="13.5"/>
  <cols>
    <col min="1" max="1" width="1.125" style="24" customWidth="1"/>
    <col min="2" max="2" width="3.125" style="32" customWidth="1"/>
    <col min="3" max="3" width="13.5" style="24" customWidth="1"/>
    <col min="4" max="4" width="8" style="24" customWidth="1"/>
    <col min="5" max="5" width="10.125" style="24" hidden="1" customWidth="1"/>
    <col min="6" max="6" width="15.125" style="24" hidden="1" customWidth="1"/>
    <col min="7" max="7" width="8.125" style="24" customWidth="1"/>
    <col min="8" max="9" width="5.875" style="24" customWidth="1"/>
    <col min="10" max="11" width="9.125" style="24" customWidth="1"/>
    <col min="12" max="12" width="7.625" style="24" customWidth="1"/>
    <col min="13" max="13" width="6.625" style="24" customWidth="1"/>
    <col min="14" max="14" width="7.5" style="24" customWidth="1"/>
    <col min="15" max="15" width="6.875" style="24" customWidth="1"/>
    <col min="16" max="18" width="7.375" style="24" customWidth="1"/>
    <col min="19" max="19" width="9.625" style="24" customWidth="1"/>
    <col min="20" max="20" width="8.625" style="24" customWidth="1"/>
    <col min="21" max="21" width="11.125" style="24" customWidth="1"/>
    <col min="22" max="16384" width="9" style="24"/>
  </cols>
  <sheetData>
    <row r="1" spans="1:21">
      <c r="B1" s="61" t="s">
        <v>39</v>
      </c>
      <c r="C1" s="25"/>
      <c r="D1" s="25"/>
    </row>
    <row r="2" spans="1:21" ht="13.5" customHeight="1">
      <c r="B2" s="26" t="s">
        <v>48</v>
      </c>
      <c r="T2" s="27"/>
      <c r="U2" s="27"/>
    </row>
    <row r="3" spans="1:21" ht="13.5" customHeight="1" thickBot="1">
      <c r="B3" s="26"/>
      <c r="T3" s="28" t="s">
        <v>0</v>
      </c>
      <c r="U3" s="29"/>
    </row>
    <row r="4" spans="1:21" ht="22.35" customHeight="1" thickBot="1">
      <c r="B4" s="88" t="s">
        <v>50</v>
      </c>
      <c r="C4" s="89"/>
      <c r="D4" s="88"/>
      <c r="E4" s="89"/>
      <c r="F4" s="89"/>
      <c r="G4" s="89"/>
      <c r="H4" s="89"/>
      <c r="I4" s="89"/>
      <c r="J4" s="90"/>
      <c r="T4" s="8">
        <v>0.5</v>
      </c>
      <c r="U4" s="29"/>
    </row>
    <row r="5" spans="1:21" s="32" customFormat="1" ht="17.100000000000001" customHeight="1">
      <c r="A5" s="24"/>
      <c r="B5" s="30"/>
      <c r="C5" s="29"/>
      <c r="D5" s="29"/>
      <c r="E5" s="31"/>
      <c r="F5" s="31"/>
      <c r="L5" s="33"/>
      <c r="M5" s="34"/>
      <c r="N5" s="34"/>
      <c r="O5" s="35" t="s">
        <v>1</v>
      </c>
      <c r="P5" s="35"/>
      <c r="Q5" s="34"/>
      <c r="R5" s="36"/>
    </row>
    <row r="6" spans="1:21" ht="45" customHeight="1">
      <c r="A6" s="32"/>
      <c r="B6" s="37" t="s">
        <v>2</v>
      </c>
      <c r="C6" s="38" t="s">
        <v>3</v>
      </c>
      <c r="D6" s="38" t="s">
        <v>4</v>
      </c>
      <c r="E6" s="39" t="s">
        <v>5</v>
      </c>
      <c r="F6" s="39" t="s">
        <v>6</v>
      </c>
      <c r="G6" s="40" t="s">
        <v>7</v>
      </c>
      <c r="H6" s="40" t="s">
        <v>8</v>
      </c>
      <c r="I6" s="73" t="s">
        <v>43</v>
      </c>
      <c r="J6" s="21" t="s">
        <v>9</v>
      </c>
      <c r="K6" s="74" t="s">
        <v>44</v>
      </c>
      <c r="L6" s="1" t="s">
        <v>10</v>
      </c>
      <c r="M6" s="85" t="s">
        <v>11</v>
      </c>
      <c r="N6" s="86"/>
      <c r="O6" s="85" t="s">
        <v>12</v>
      </c>
      <c r="P6" s="86"/>
      <c r="Q6" s="23" t="s">
        <v>13</v>
      </c>
      <c r="R6" s="9" t="s">
        <v>14</v>
      </c>
      <c r="S6" s="10" t="s">
        <v>47</v>
      </c>
      <c r="T6" s="11" t="s">
        <v>29</v>
      </c>
      <c r="U6" s="12"/>
    </row>
    <row r="7" spans="1:21" ht="24" customHeight="1">
      <c r="A7" s="32"/>
      <c r="B7" s="41"/>
      <c r="C7" s="42"/>
      <c r="D7" s="42"/>
      <c r="E7" s="43"/>
      <c r="F7" s="43"/>
      <c r="G7" s="44"/>
      <c r="H7" s="44" t="s">
        <v>15</v>
      </c>
      <c r="I7" s="75" t="s">
        <v>31</v>
      </c>
      <c r="J7" s="76" t="s">
        <v>32</v>
      </c>
      <c r="K7" s="77" t="s">
        <v>36</v>
      </c>
      <c r="L7" s="2"/>
      <c r="M7" s="17"/>
      <c r="N7" s="3"/>
      <c r="O7" s="17"/>
      <c r="P7" s="3"/>
      <c r="Q7" s="17" t="s">
        <v>33</v>
      </c>
      <c r="R7" s="78" t="s">
        <v>37</v>
      </c>
      <c r="S7" s="79" t="s">
        <v>38</v>
      </c>
      <c r="T7" s="81" t="s">
        <v>34</v>
      </c>
      <c r="U7" s="12"/>
    </row>
    <row r="8" spans="1:21" ht="30" customHeight="1">
      <c r="B8" s="45">
        <v>1</v>
      </c>
      <c r="C8" s="46"/>
      <c r="D8" s="46"/>
      <c r="E8" s="47"/>
      <c r="F8" s="48"/>
      <c r="G8" s="49"/>
      <c r="H8" s="50"/>
      <c r="I8" s="51"/>
      <c r="J8" s="22"/>
      <c r="K8" s="20" t="str">
        <f>IFERROR(ROUNDDOWN(J8/H8*(H8-I8),0),"")</f>
        <v/>
      </c>
      <c r="L8" s="4"/>
      <c r="M8" s="18"/>
      <c r="N8" s="5"/>
      <c r="O8" s="19"/>
      <c r="P8" s="5"/>
      <c r="Q8" s="6">
        <f t="shared" ref="Q8:Q17" si="0">+MIN(N8,L8)</f>
        <v>0</v>
      </c>
      <c r="R8" s="13">
        <f t="shared" ref="R8:R17" si="1">+MIN(L8,P8)</f>
        <v>0</v>
      </c>
      <c r="S8" s="14" t="str">
        <f>IFERROR(+K8+Q8+R8,"")</f>
        <v/>
      </c>
      <c r="T8" s="82" t="str">
        <f>IF(S8="","",ROUNDDOWN(S8*$T$4,-3))</f>
        <v/>
      </c>
      <c r="U8" s="15"/>
    </row>
    <row r="9" spans="1:21" ht="30" customHeight="1">
      <c r="B9" s="45">
        <v>2</v>
      </c>
      <c r="C9" s="52"/>
      <c r="D9" s="46"/>
      <c r="E9" s="47"/>
      <c r="F9" s="48"/>
      <c r="G9" s="49"/>
      <c r="H9" s="50"/>
      <c r="I9" s="51"/>
      <c r="J9" s="22"/>
      <c r="K9" s="20" t="str">
        <f t="shared" ref="K9:K10" si="2">IFERROR(ROUNDDOWN(J9/H9*(H9-I9),0),"")</f>
        <v/>
      </c>
      <c r="L9" s="4"/>
      <c r="M9" s="18"/>
      <c r="N9" s="5"/>
      <c r="O9" s="18"/>
      <c r="P9" s="5"/>
      <c r="Q9" s="7">
        <f t="shared" si="0"/>
        <v>0</v>
      </c>
      <c r="R9" s="16">
        <f t="shared" si="1"/>
        <v>0</v>
      </c>
      <c r="S9" s="14" t="str">
        <f t="shared" ref="S9:S10" si="3">IFERROR(+K9+Q9+R9,"")</f>
        <v/>
      </c>
      <c r="T9" s="82" t="str">
        <f t="shared" ref="T9:T17" si="4">IF(S9="","",ROUNDDOWN(S9*$T$4,-3))</f>
        <v/>
      </c>
      <c r="U9" s="15"/>
    </row>
    <row r="10" spans="1:21" ht="30" customHeight="1">
      <c r="B10" s="45">
        <v>3</v>
      </c>
      <c r="C10" s="46"/>
      <c r="D10" s="46"/>
      <c r="E10" s="47"/>
      <c r="F10" s="48"/>
      <c r="G10" s="49"/>
      <c r="H10" s="50"/>
      <c r="I10" s="51"/>
      <c r="J10" s="22"/>
      <c r="K10" s="20" t="str">
        <f t="shared" si="2"/>
        <v/>
      </c>
      <c r="L10" s="4"/>
      <c r="M10" s="18"/>
      <c r="N10" s="5"/>
      <c r="O10" s="18"/>
      <c r="P10" s="5"/>
      <c r="Q10" s="7">
        <f t="shared" si="0"/>
        <v>0</v>
      </c>
      <c r="R10" s="16">
        <f t="shared" si="1"/>
        <v>0</v>
      </c>
      <c r="S10" s="14" t="str">
        <f t="shared" si="3"/>
        <v/>
      </c>
      <c r="T10" s="82" t="str">
        <f t="shared" si="4"/>
        <v/>
      </c>
      <c r="U10" s="15"/>
    </row>
    <row r="11" spans="1:21" ht="30" customHeight="1">
      <c r="B11" s="45">
        <v>4</v>
      </c>
      <c r="C11" s="46"/>
      <c r="D11" s="46"/>
      <c r="E11" s="47"/>
      <c r="F11" s="48"/>
      <c r="G11" s="49"/>
      <c r="H11" s="50"/>
      <c r="I11" s="50"/>
      <c r="J11" s="22"/>
      <c r="K11" s="20" t="str">
        <f>IFERROR(ROUNDDOWN(J11/H11*(H11-I11),0),"")</f>
        <v/>
      </c>
      <c r="L11" s="4"/>
      <c r="M11" s="18"/>
      <c r="N11" s="5"/>
      <c r="O11" s="19"/>
      <c r="P11" s="5"/>
      <c r="Q11" s="6">
        <f t="shared" si="0"/>
        <v>0</v>
      </c>
      <c r="R11" s="13">
        <f t="shared" si="1"/>
        <v>0</v>
      </c>
      <c r="S11" s="14" t="str">
        <f>IFERROR(+K11+Q11+R11,"")</f>
        <v/>
      </c>
      <c r="T11" s="82" t="str">
        <f t="shared" si="4"/>
        <v/>
      </c>
      <c r="U11" s="15"/>
    </row>
    <row r="12" spans="1:21" ht="30" customHeight="1">
      <c r="B12" s="45">
        <v>5</v>
      </c>
      <c r="C12" s="46"/>
      <c r="D12" s="46"/>
      <c r="E12" s="47"/>
      <c r="F12" s="48"/>
      <c r="G12" s="53"/>
      <c r="H12" s="50"/>
      <c r="I12" s="50"/>
      <c r="J12" s="22"/>
      <c r="K12" s="20" t="str">
        <f t="shared" ref="K12:K17" si="5">IFERROR(ROUNDDOWN(J12/H12*(H12-I12),0),"")</f>
        <v/>
      </c>
      <c r="L12" s="4"/>
      <c r="M12" s="18"/>
      <c r="N12" s="5"/>
      <c r="O12" s="18"/>
      <c r="P12" s="5"/>
      <c r="Q12" s="7">
        <f t="shared" si="0"/>
        <v>0</v>
      </c>
      <c r="R12" s="16">
        <f t="shared" si="1"/>
        <v>0</v>
      </c>
      <c r="S12" s="14" t="str">
        <f t="shared" ref="S12:S17" si="6">IFERROR(+K12+Q12+R12,"")</f>
        <v/>
      </c>
      <c r="T12" s="82" t="str">
        <f t="shared" si="4"/>
        <v/>
      </c>
      <c r="U12" s="15"/>
    </row>
    <row r="13" spans="1:21" ht="30" customHeight="1">
      <c r="B13" s="45">
        <v>6</v>
      </c>
      <c r="C13" s="46"/>
      <c r="D13" s="46"/>
      <c r="E13" s="47"/>
      <c r="F13" s="48"/>
      <c r="G13" s="53"/>
      <c r="H13" s="50"/>
      <c r="I13" s="50"/>
      <c r="J13" s="22"/>
      <c r="K13" s="20" t="str">
        <f t="shared" si="5"/>
        <v/>
      </c>
      <c r="L13" s="4"/>
      <c r="M13" s="18"/>
      <c r="N13" s="5"/>
      <c r="O13" s="18"/>
      <c r="P13" s="5"/>
      <c r="Q13" s="7">
        <f t="shared" si="0"/>
        <v>0</v>
      </c>
      <c r="R13" s="16">
        <f t="shared" si="1"/>
        <v>0</v>
      </c>
      <c r="S13" s="14" t="str">
        <f t="shared" si="6"/>
        <v/>
      </c>
      <c r="T13" s="82" t="str">
        <f t="shared" si="4"/>
        <v/>
      </c>
      <c r="U13" s="15"/>
    </row>
    <row r="14" spans="1:21" ht="30" customHeight="1">
      <c r="B14" s="45">
        <v>7</v>
      </c>
      <c r="C14" s="46"/>
      <c r="D14" s="46"/>
      <c r="E14" s="47"/>
      <c r="F14" s="48"/>
      <c r="G14" s="53"/>
      <c r="H14" s="50"/>
      <c r="I14" s="50"/>
      <c r="J14" s="22"/>
      <c r="K14" s="20" t="str">
        <f t="shared" si="5"/>
        <v/>
      </c>
      <c r="L14" s="4"/>
      <c r="M14" s="18"/>
      <c r="N14" s="5"/>
      <c r="O14" s="19"/>
      <c r="P14" s="5"/>
      <c r="Q14" s="6">
        <f t="shared" si="0"/>
        <v>0</v>
      </c>
      <c r="R14" s="13">
        <f t="shared" si="1"/>
        <v>0</v>
      </c>
      <c r="S14" s="14" t="str">
        <f t="shared" si="6"/>
        <v/>
      </c>
      <c r="T14" s="82" t="str">
        <f t="shared" si="4"/>
        <v/>
      </c>
      <c r="U14" s="15"/>
    </row>
    <row r="15" spans="1:21" ht="30" customHeight="1">
      <c r="B15" s="45">
        <v>8</v>
      </c>
      <c r="C15" s="46"/>
      <c r="D15" s="46"/>
      <c r="E15" s="47"/>
      <c r="F15" s="54"/>
      <c r="G15" s="53"/>
      <c r="H15" s="50"/>
      <c r="I15" s="50"/>
      <c r="J15" s="22"/>
      <c r="K15" s="20" t="str">
        <f t="shared" si="5"/>
        <v/>
      </c>
      <c r="L15" s="4"/>
      <c r="M15" s="18"/>
      <c r="N15" s="5"/>
      <c r="O15" s="18"/>
      <c r="P15" s="5"/>
      <c r="Q15" s="7">
        <f t="shared" si="0"/>
        <v>0</v>
      </c>
      <c r="R15" s="16">
        <f t="shared" si="1"/>
        <v>0</v>
      </c>
      <c r="S15" s="14" t="str">
        <f t="shared" si="6"/>
        <v/>
      </c>
      <c r="T15" s="82" t="str">
        <f t="shared" si="4"/>
        <v/>
      </c>
      <c r="U15" s="15"/>
    </row>
    <row r="16" spans="1:21" ht="30" customHeight="1">
      <c r="B16" s="45">
        <v>9</v>
      </c>
      <c r="C16" s="46"/>
      <c r="D16" s="46"/>
      <c r="E16" s="47"/>
      <c r="F16" s="54"/>
      <c r="G16" s="53"/>
      <c r="H16" s="50"/>
      <c r="I16" s="50"/>
      <c r="J16" s="22"/>
      <c r="K16" s="20" t="str">
        <f t="shared" si="5"/>
        <v/>
      </c>
      <c r="L16" s="4"/>
      <c r="M16" s="18"/>
      <c r="N16" s="5"/>
      <c r="O16" s="18"/>
      <c r="P16" s="5"/>
      <c r="Q16" s="7">
        <f t="shared" si="0"/>
        <v>0</v>
      </c>
      <c r="R16" s="16">
        <f t="shared" si="1"/>
        <v>0</v>
      </c>
      <c r="S16" s="14" t="str">
        <f t="shared" si="6"/>
        <v/>
      </c>
      <c r="T16" s="82" t="str">
        <f t="shared" si="4"/>
        <v/>
      </c>
      <c r="U16" s="15"/>
    </row>
    <row r="17" spans="2:21" ht="30" customHeight="1">
      <c r="B17" s="45">
        <v>10</v>
      </c>
      <c r="C17" s="46"/>
      <c r="D17" s="46"/>
      <c r="E17" s="47"/>
      <c r="F17" s="54"/>
      <c r="G17" s="53"/>
      <c r="H17" s="50"/>
      <c r="I17" s="50"/>
      <c r="J17" s="22"/>
      <c r="K17" s="20" t="str">
        <f t="shared" si="5"/>
        <v/>
      </c>
      <c r="L17" s="4"/>
      <c r="M17" s="18"/>
      <c r="N17" s="5"/>
      <c r="O17" s="18"/>
      <c r="P17" s="5"/>
      <c r="Q17" s="7">
        <f t="shared" si="0"/>
        <v>0</v>
      </c>
      <c r="R17" s="16">
        <f t="shared" si="1"/>
        <v>0</v>
      </c>
      <c r="S17" s="14" t="str">
        <f t="shared" si="6"/>
        <v/>
      </c>
      <c r="T17" s="82" t="str">
        <f t="shared" si="4"/>
        <v/>
      </c>
      <c r="U17" s="15"/>
    </row>
    <row r="18" spans="2:21" ht="30" customHeight="1">
      <c r="B18" s="26" t="s">
        <v>40</v>
      </c>
      <c r="C18" s="91" t="s">
        <v>52</v>
      </c>
      <c r="E18" s="24" t="s">
        <v>28</v>
      </c>
      <c r="F18" s="55">
        <f>+SUM(F8:F17)</f>
        <v>0</v>
      </c>
      <c r="G18" s="56"/>
      <c r="H18" s="57"/>
      <c r="I18" s="57"/>
      <c r="J18" s="58"/>
      <c r="K18" s="58"/>
      <c r="L18" s="59"/>
      <c r="M18" s="59"/>
      <c r="N18" s="59"/>
      <c r="O18" s="59"/>
      <c r="P18" s="59"/>
      <c r="Q18" s="59"/>
      <c r="R18" s="84" t="s">
        <v>28</v>
      </c>
      <c r="S18" s="83">
        <f>+SUM(S8:S17)</f>
        <v>0</v>
      </c>
      <c r="T18" s="83">
        <f>+SUM(T8:T17)</f>
        <v>0</v>
      </c>
      <c r="U18" s="60"/>
    </row>
    <row r="19" spans="2:21" ht="30" customHeight="1">
      <c r="B19" s="80" t="s">
        <v>41</v>
      </c>
      <c r="C19" s="87" t="s">
        <v>42</v>
      </c>
      <c r="D19" s="87"/>
      <c r="E19" s="87"/>
      <c r="F19" s="87"/>
      <c r="G19" s="87"/>
      <c r="H19" s="87"/>
      <c r="I19" s="87"/>
      <c r="J19" s="87"/>
      <c r="K19" s="87"/>
      <c r="L19" s="87"/>
      <c r="M19" s="87"/>
      <c r="N19" s="87"/>
      <c r="O19" s="87"/>
      <c r="P19" s="87"/>
      <c r="T19" s="62" t="s">
        <v>30</v>
      </c>
    </row>
    <row r="20" spans="2:21" ht="30" customHeight="1"/>
    <row r="21" spans="2:21" ht="30" customHeight="1"/>
  </sheetData>
  <mergeCells count="5">
    <mergeCell ref="M6:N6"/>
    <mergeCell ref="O6:P6"/>
    <mergeCell ref="C19:P19"/>
    <mergeCell ref="B4:C4"/>
    <mergeCell ref="D4:J4"/>
  </mergeCells>
  <phoneticPr fontId="4"/>
  <pageMargins left="0.69" right="0.31496062992125984" top="0.74803149606299213" bottom="0.5511811023622047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1"/>
  <sheetViews>
    <sheetView view="pageBreakPreview" zoomScale="85" zoomScaleNormal="100" zoomScaleSheetLayoutView="85" workbookViewId="0">
      <selection activeCell="D20" sqref="D20"/>
    </sheetView>
  </sheetViews>
  <sheetFormatPr defaultColWidth="9" defaultRowHeight="13.5"/>
  <cols>
    <col min="1" max="1" width="1.125" style="24" customWidth="1"/>
    <col min="2" max="2" width="3.125" style="32" customWidth="1"/>
    <col min="3" max="3" width="13.5" style="24" customWidth="1"/>
    <col min="4" max="4" width="8" style="24" customWidth="1"/>
    <col min="5" max="5" width="10.125" style="24" hidden="1" customWidth="1"/>
    <col min="6" max="6" width="15.125" style="24" hidden="1" customWidth="1"/>
    <col min="7" max="7" width="8.125" style="24" customWidth="1"/>
    <col min="8" max="8" width="5.875" style="24" customWidth="1"/>
    <col min="9" max="9" width="6.375" style="24" customWidth="1"/>
    <col min="10" max="10" width="8.125" style="24" customWidth="1"/>
    <col min="11" max="11" width="9.125" style="24" customWidth="1"/>
    <col min="12" max="12" width="7.625" style="24" customWidth="1"/>
    <col min="13" max="13" width="6.625" style="24" customWidth="1"/>
    <col min="14" max="14" width="7.5" style="24" customWidth="1"/>
    <col min="15" max="15" width="6.875" style="24" customWidth="1"/>
    <col min="16" max="18" width="7.375" style="24" customWidth="1"/>
    <col min="19" max="19" width="9.625" style="24" customWidth="1"/>
    <col min="20" max="20" width="8.625" style="24" customWidth="1"/>
    <col min="21" max="21" width="11.125" style="24" customWidth="1"/>
    <col min="22" max="16384" width="9" style="24"/>
  </cols>
  <sheetData>
    <row r="1" spans="1:21">
      <c r="B1" s="61" t="s">
        <v>39</v>
      </c>
      <c r="C1" s="25"/>
      <c r="D1" s="25"/>
    </row>
    <row r="2" spans="1:21" ht="13.5" customHeight="1">
      <c r="B2" s="26" t="s">
        <v>49</v>
      </c>
      <c r="T2" s="27"/>
      <c r="U2" s="27"/>
    </row>
    <row r="3" spans="1:21" ht="13.5" customHeight="1" thickBot="1">
      <c r="B3" s="26"/>
      <c r="T3" s="28" t="s">
        <v>0</v>
      </c>
      <c r="U3" s="29"/>
    </row>
    <row r="4" spans="1:21" ht="22.35" customHeight="1" thickBot="1">
      <c r="B4" s="88" t="s">
        <v>50</v>
      </c>
      <c r="C4" s="89"/>
      <c r="D4" s="88"/>
      <c r="E4" s="89"/>
      <c r="F4" s="89"/>
      <c r="G4" s="89"/>
      <c r="H4" s="89"/>
      <c r="I4" s="89"/>
      <c r="J4" s="90"/>
      <c r="T4" s="8">
        <v>0.5</v>
      </c>
      <c r="U4" s="29"/>
    </row>
    <row r="5" spans="1:21" s="32" customFormat="1" ht="17.100000000000001" customHeight="1">
      <c r="A5" s="24"/>
      <c r="B5" s="30"/>
      <c r="C5" s="29"/>
      <c r="D5" s="29"/>
      <c r="E5" s="31"/>
      <c r="F5" s="31"/>
      <c r="L5" s="33"/>
      <c r="M5" s="34"/>
      <c r="N5" s="34"/>
      <c r="O5" s="35" t="s">
        <v>1</v>
      </c>
      <c r="P5" s="35"/>
      <c r="Q5" s="34"/>
      <c r="R5" s="36"/>
    </row>
    <row r="6" spans="1:21" ht="45" customHeight="1">
      <c r="A6" s="32"/>
      <c r="B6" s="37" t="s">
        <v>2</v>
      </c>
      <c r="C6" s="38" t="s">
        <v>3</v>
      </c>
      <c r="D6" s="38" t="s">
        <v>4</v>
      </c>
      <c r="E6" s="39" t="s">
        <v>5</v>
      </c>
      <c r="F6" s="39" t="s">
        <v>6</v>
      </c>
      <c r="G6" s="40" t="s">
        <v>7</v>
      </c>
      <c r="H6" s="40" t="s">
        <v>8</v>
      </c>
      <c r="I6" s="73" t="s">
        <v>43</v>
      </c>
      <c r="J6" s="21" t="s">
        <v>9</v>
      </c>
      <c r="K6" s="74" t="s">
        <v>44</v>
      </c>
      <c r="L6" s="1" t="s">
        <v>10</v>
      </c>
      <c r="M6" s="85" t="s">
        <v>11</v>
      </c>
      <c r="N6" s="86"/>
      <c r="O6" s="85" t="s">
        <v>12</v>
      </c>
      <c r="P6" s="86"/>
      <c r="Q6" s="23" t="s">
        <v>13</v>
      </c>
      <c r="R6" s="9" t="s">
        <v>14</v>
      </c>
      <c r="S6" s="10" t="s">
        <v>47</v>
      </c>
      <c r="T6" s="11" t="s">
        <v>29</v>
      </c>
      <c r="U6" s="12"/>
    </row>
    <row r="7" spans="1:21" ht="24" customHeight="1">
      <c r="A7" s="32"/>
      <c r="B7" s="41"/>
      <c r="C7" s="42"/>
      <c r="D7" s="42"/>
      <c r="E7" s="43"/>
      <c r="F7" s="43"/>
      <c r="G7" s="44"/>
      <c r="H7" s="44" t="s">
        <v>15</v>
      </c>
      <c r="I7" s="75" t="s">
        <v>31</v>
      </c>
      <c r="J7" s="76" t="s">
        <v>32</v>
      </c>
      <c r="K7" s="77" t="s">
        <v>36</v>
      </c>
      <c r="L7" s="2"/>
      <c r="M7" s="17"/>
      <c r="N7" s="3"/>
      <c r="O7" s="17"/>
      <c r="P7" s="3"/>
      <c r="Q7" s="17" t="s">
        <v>33</v>
      </c>
      <c r="R7" s="78" t="s">
        <v>37</v>
      </c>
      <c r="S7" s="79" t="s">
        <v>38</v>
      </c>
      <c r="T7" s="81" t="s">
        <v>34</v>
      </c>
      <c r="U7" s="12"/>
    </row>
    <row r="8" spans="1:21" ht="30" customHeight="1">
      <c r="B8" s="45">
        <v>1</v>
      </c>
      <c r="C8" s="63" t="s">
        <v>16</v>
      </c>
      <c r="D8" s="63" t="s">
        <v>17</v>
      </c>
      <c r="E8" s="64" t="s">
        <v>18</v>
      </c>
      <c r="F8" s="65" t="s">
        <v>19</v>
      </c>
      <c r="G8" s="66" t="s">
        <v>20</v>
      </c>
      <c r="H8" s="51">
        <v>190</v>
      </c>
      <c r="I8" s="51">
        <v>30</v>
      </c>
      <c r="J8" s="67">
        <v>900000</v>
      </c>
      <c r="K8" s="68">
        <f>IFERROR(ROUNDDOWN(J8/H8*(H8-I8),0),"")</f>
        <v>757894</v>
      </c>
      <c r="L8" s="69">
        <v>20000</v>
      </c>
      <c r="M8" s="70" t="s">
        <v>21</v>
      </c>
      <c r="N8" s="71"/>
      <c r="O8" s="70" t="s">
        <v>23</v>
      </c>
      <c r="P8" s="71">
        <v>40000</v>
      </c>
      <c r="Q8" s="6">
        <f t="shared" ref="Q8:Q17" si="0">+MIN(N8,L8)</f>
        <v>20000</v>
      </c>
      <c r="R8" s="13">
        <f t="shared" ref="R8:R17" si="1">+MIN(L8,P8)</f>
        <v>20000</v>
      </c>
      <c r="S8" s="14">
        <f>IFERROR(+K8+Q8+R8,"")</f>
        <v>797894</v>
      </c>
      <c r="T8" s="82">
        <f>IF(S8="","",ROUNDDOWN(S8*$T$4,-3))</f>
        <v>398000</v>
      </c>
      <c r="U8" s="15"/>
    </row>
    <row r="9" spans="1:21" ht="30" customHeight="1">
      <c r="B9" s="45">
        <v>2</v>
      </c>
      <c r="C9" s="72" t="s">
        <v>46</v>
      </c>
      <c r="D9" s="63"/>
      <c r="E9" s="64" t="s">
        <v>22</v>
      </c>
      <c r="F9" s="65" t="s">
        <v>19</v>
      </c>
      <c r="G9" s="66" t="s">
        <v>20</v>
      </c>
      <c r="H9" s="51">
        <v>120</v>
      </c>
      <c r="I9" s="51">
        <v>30</v>
      </c>
      <c r="J9" s="67">
        <v>200000</v>
      </c>
      <c r="K9" s="68">
        <f t="shared" ref="K9:K10" si="2">IFERROR(ROUNDDOWN(J9/H9*(H9-I9),0),"")</f>
        <v>150000</v>
      </c>
      <c r="L9" s="69">
        <v>30000</v>
      </c>
      <c r="M9" s="70" t="s">
        <v>21</v>
      </c>
      <c r="N9" s="71"/>
      <c r="O9" s="70" t="s">
        <v>23</v>
      </c>
      <c r="P9" s="71">
        <v>20000</v>
      </c>
      <c r="Q9" s="7">
        <f t="shared" si="0"/>
        <v>30000</v>
      </c>
      <c r="R9" s="16">
        <f t="shared" si="1"/>
        <v>20000</v>
      </c>
      <c r="S9" s="14">
        <f>IFERROR(+K9+Q9+R9,"")</f>
        <v>200000</v>
      </c>
      <c r="T9" s="82">
        <f>IF(S9="","",ROUNDDOWN(S9*$T$4,-3))</f>
        <v>100000</v>
      </c>
      <c r="U9" s="15"/>
    </row>
    <row r="10" spans="1:21" ht="30" customHeight="1">
      <c r="B10" s="45">
        <v>3</v>
      </c>
      <c r="C10" s="63" t="s">
        <v>35</v>
      </c>
      <c r="D10" s="63" t="s">
        <v>24</v>
      </c>
      <c r="E10" s="64" t="s">
        <v>25</v>
      </c>
      <c r="F10" s="65" t="s">
        <v>26</v>
      </c>
      <c r="G10" s="66" t="s">
        <v>27</v>
      </c>
      <c r="H10" s="51">
        <v>60</v>
      </c>
      <c r="I10" s="51">
        <v>0</v>
      </c>
      <c r="J10" s="67">
        <v>300000</v>
      </c>
      <c r="K10" s="68">
        <f t="shared" si="2"/>
        <v>300000</v>
      </c>
      <c r="L10" s="69">
        <v>100000</v>
      </c>
      <c r="M10" s="70" t="s">
        <v>45</v>
      </c>
      <c r="N10" s="71"/>
      <c r="O10" s="70" t="s">
        <v>21</v>
      </c>
      <c r="P10" s="71"/>
      <c r="Q10" s="7">
        <f t="shared" si="0"/>
        <v>100000</v>
      </c>
      <c r="R10" s="16">
        <f t="shared" si="1"/>
        <v>100000</v>
      </c>
      <c r="S10" s="14">
        <f t="shared" ref="S10" si="3">IFERROR(+K10+Q10+R10,"")</f>
        <v>500000</v>
      </c>
      <c r="T10" s="82">
        <f>IF(S10="","",ROUNDDOWN(S10*$T$4,-3))</f>
        <v>250000</v>
      </c>
      <c r="U10" s="15"/>
    </row>
    <row r="11" spans="1:21" ht="30" customHeight="1">
      <c r="B11" s="45">
        <v>4</v>
      </c>
      <c r="C11" s="46"/>
      <c r="D11" s="46"/>
      <c r="E11" s="47"/>
      <c r="F11" s="48"/>
      <c r="G11" s="49"/>
      <c r="H11" s="50"/>
      <c r="I11" s="50"/>
      <c r="J11" s="22"/>
      <c r="K11" s="20" t="str">
        <f>IFERROR(ROUNDDOWN(J11/H11*(H11-I11),0),"")</f>
        <v/>
      </c>
      <c r="L11" s="4"/>
      <c r="M11" s="18"/>
      <c r="N11" s="5"/>
      <c r="O11" s="19"/>
      <c r="P11" s="5"/>
      <c r="Q11" s="6">
        <f t="shared" si="0"/>
        <v>0</v>
      </c>
      <c r="R11" s="13">
        <f t="shared" si="1"/>
        <v>0</v>
      </c>
      <c r="S11" s="14" t="str">
        <f>IFERROR(+K11+Q11+R11,"")</f>
        <v/>
      </c>
      <c r="T11" s="82" t="str">
        <f>IF(S11="","",ROUNDDOWN(S11*$T$4,-3))</f>
        <v/>
      </c>
      <c r="U11" s="15"/>
    </row>
    <row r="12" spans="1:21" ht="30" customHeight="1">
      <c r="B12" s="45">
        <v>5</v>
      </c>
      <c r="C12" s="46"/>
      <c r="D12" s="46"/>
      <c r="E12" s="47"/>
      <c r="F12" s="48"/>
      <c r="G12" s="53"/>
      <c r="H12" s="50"/>
      <c r="I12" s="50"/>
      <c r="J12" s="22"/>
      <c r="K12" s="20" t="str">
        <f t="shared" ref="K12:K17" si="4">IFERROR(ROUNDDOWN(J12/H12*(H12-I12),0),"")</f>
        <v/>
      </c>
      <c r="L12" s="4"/>
      <c r="M12" s="18"/>
      <c r="N12" s="5"/>
      <c r="O12" s="18"/>
      <c r="P12" s="5"/>
      <c r="Q12" s="7">
        <f t="shared" si="0"/>
        <v>0</v>
      </c>
      <c r="R12" s="16">
        <f t="shared" si="1"/>
        <v>0</v>
      </c>
      <c r="S12" s="14" t="str">
        <f t="shared" ref="S12:S17" si="5">IFERROR(+K12+Q12+R12,"")</f>
        <v/>
      </c>
      <c r="T12" s="82" t="str">
        <f t="shared" ref="T12:T17" si="6">IF(S12="","",ROUNDDOWN(S12*$T$4,-3))</f>
        <v/>
      </c>
      <c r="U12" s="15"/>
    </row>
    <row r="13" spans="1:21" ht="30" customHeight="1">
      <c r="B13" s="45">
        <v>6</v>
      </c>
      <c r="C13" s="46"/>
      <c r="D13" s="46"/>
      <c r="E13" s="47"/>
      <c r="F13" s="48"/>
      <c r="G13" s="53"/>
      <c r="H13" s="50"/>
      <c r="I13" s="50"/>
      <c r="J13" s="22"/>
      <c r="K13" s="20" t="str">
        <f t="shared" si="4"/>
        <v/>
      </c>
      <c r="L13" s="4"/>
      <c r="M13" s="18"/>
      <c r="N13" s="5"/>
      <c r="O13" s="18"/>
      <c r="P13" s="5"/>
      <c r="Q13" s="7">
        <f t="shared" si="0"/>
        <v>0</v>
      </c>
      <c r="R13" s="16">
        <f t="shared" si="1"/>
        <v>0</v>
      </c>
      <c r="S13" s="14" t="str">
        <f t="shared" si="5"/>
        <v/>
      </c>
      <c r="T13" s="82" t="str">
        <f t="shared" si="6"/>
        <v/>
      </c>
      <c r="U13" s="15"/>
    </row>
    <row r="14" spans="1:21" ht="30" customHeight="1">
      <c r="B14" s="45">
        <v>7</v>
      </c>
      <c r="C14" s="46"/>
      <c r="D14" s="46"/>
      <c r="E14" s="47"/>
      <c r="F14" s="48"/>
      <c r="G14" s="53"/>
      <c r="H14" s="50"/>
      <c r="I14" s="50"/>
      <c r="J14" s="22"/>
      <c r="K14" s="20" t="str">
        <f t="shared" si="4"/>
        <v/>
      </c>
      <c r="L14" s="4"/>
      <c r="M14" s="18"/>
      <c r="N14" s="5"/>
      <c r="O14" s="19"/>
      <c r="P14" s="5"/>
      <c r="Q14" s="6">
        <f t="shared" si="0"/>
        <v>0</v>
      </c>
      <c r="R14" s="13">
        <f t="shared" si="1"/>
        <v>0</v>
      </c>
      <c r="S14" s="14" t="str">
        <f t="shared" si="5"/>
        <v/>
      </c>
      <c r="T14" s="82" t="str">
        <f t="shared" si="6"/>
        <v/>
      </c>
      <c r="U14" s="15"/>
    </row>
    <row r="15" spans="1:21" ht="30" customHeight="1">
      <c r="B15" s="45">
        <v>8</v>
      </c>
      <c r="C15" s="46"/>
      <c r="D15" s="46"/>
      <c r="E15" s="47"/>
      <c r="F15" s="54"/>
      <c r="G15" s="53"/>
      <c r="H15" s="50"/>
      <c r="I15" s="50"/>
      <c r="J15" s="22"/>
      <c r="K15" s="20" t="str">
        <f t="shared" si="4"/>
        <v/>
      </c>
      <c r="L15" s="4"/>
      <c r="M15" s="18"/>
      <c r="N15" s="5"/>
      <c r="O15" s="18"/>
      <c r="P15" s="5"/>
      <c r="Q15" s="7">
        <f t="shared" si="0"/>
        <v>0</v>
      </c>
      <c r="R15" s="16">
        <f t="shared" si="1"/>
        <v>0</v>
      </c>
      <c r="S15" s="14" t="str">
        <f t="shared" si="5"/>
        <v/>
      </c>
      <c r="T15" s="82" t="str">
        <f t="shared" si="6"/>
        <v/>
      </c>
      <c r="U15" s="15"/>
    </row>
    <row r="16" spans="1:21" ht="30" customHeight="1">
      <c r="B16" s="45">
        <v>9</v>
      </c>
      <c r="C16" s="46"/>
      <c r="D16" s="46"/>
      <c r="E16" s="47"/>
      <c r="F16" s="54"/>
      <c r="G16" s="53"/>
      <c r="H16" s="50"/>
      <c r="I16" s="50"/>
      <c r="J16" s="22"/>
      <c r="K16" s="20" t="str">
        <f t="shared" si="4"/>
        <v/>
      </c>
      <c r="L16" s="4"/>
      <c r="M16" s="18"/>
      <c r="N16" s="5"/>
      <c r="O16" s="18"/>
      <c r="P16" s="5"/>
      <c r="Q16" s="7">
        <f t="shared" si="0"/>
        <v>0</v>
      </c>
      <c r="R16" s="16">
        <f t="shared" si="1"/>
        <v>0</v>
      </c>
      <c r="S16" s="14" t="str">
        <f t="shared" si="5"/>
        <v/>
      </c>
      <c r="T16" s="82" t="str">
        <f t="shared" si="6"/>
        <v/>
      </c>
      <c r="U16" s="15"/>
    </row>
    <row r="17" spans="2:21" ht="30" customHeight="1">
      <c r="B17" s="45">
        <v>10</v>
      </c>
      <c r="C17" s="46"/>
      <c r="D17" s="46"/>
      <c r="E17" s="47"/>
      <c r="F17" s="54"/>
      <c r="G17" s="53"/>
      <c r="H17" s="50"/>
      <c r="I17" s="50"/>
      <c r="J17" s="22"/>
      <c r="K17" s="20" t="str">
        <f t="shared" si="4"/>
        <v/>
      </c>
      <c r="L17" s="4"/>
      <c r="M17" s="18"/>
      <c r="N17" s="5"/>
      <c r="O17" s="18"/>
      <c r="P17" s="5"/>
      <c r="Q17" s="7">
        <f t="shared" si="0"/>
        <v>0</v>
      </c>
      <c r="R17" s="16">
        <f t="shared" si="1"/>
        <v>0</v>
      </c>
      <c r="S17" s="14" t="str">
        <f t="shared" si="5"/>
        <v/>
      </c>
      <c r="T17" s="82" t="str">
        <f t="shared" si="6"/>
        <v/>
      </c>
      <c r="U17" s="15"/>
    </row>
    <row r="18" spans="2:21" ht="30" customHeight="1">
      <c r="B18" s="26" t="s">
        <v>40</v>
      </c>
      <c r="C18" s="24" t="s">
        <v>51</v>
      </c>
      <c r="E18" s="24" t="s">
        <v>28</v>
      </c>
      <c r="F18" s="55">
        <f>+SUM(F8:F17)</f>
        <v>0</v>
      </c>
      <c r="G18" s="56"/>
      <c r="H18" s="57"/>
      <c r="I18" s="57"/>
      <c r="J18" s="58"/>
      <c r="K18" s="58"/>
      <c r="L18" s="59"/>
      <c r="M18" s="59"/>
      <c r="N18" s="59"/>
      <c r="O18" s="59"/>
      <c r="P18" s="59"/>
      <c r="Q18" s="59"/>
      <c r="R18" s="84" t="s">
        <v>28</v>
      </c>
      <c r="S18" s="83">
        <f>+SUM(S8:S17)</f>
        <v>1497894</v>
      </c>
      <c r="T18" s="83">
        <f>+SUM(T8:T17)</f>
        <v>748000</v>
      </c>
      <c r="U18" s="60"/>
    </row>
    <row r="19" spans="2:21" ht="30" customHeight="1">
      <c r="B19" s="80" t="s">
        <v>41</v>
      </c>
      <c r="C19" s="87" t="s">
        <v>42</v>
      </c>
      <c r="D19" s="87"/>
      <c r="E19" s="87"/>
      <c r="F19" s="87"/>
      <c r="G19" s="87"/>
      <c r="H19" s="87"/>
      <c r="I19" s="87"/>
      <c r="J19" s="87"/>
      <c r="K19" s="87"/>
      <c r="L19" s="87"/>
      <c r="M19" s="87"/>
      <c r="N19" s="87"/>
      <c r="O19" s="87"/>
      <c r="P19" s="87"/>
      <c r="T19" s="62" t="s">
        <v>30</v>
      </c>
    </row>
    <row r="20" spans="2:21" ht="30" customHeight="1"/>
    <row r="21" spans="2:21" ht="30" customHeight="1"/>
  </sheetData>
  <mergeCells count="5">
    <mergeCell ref="M6:N6"/>
    <mergeCell ref="O6:P6"/>
    <mergeCell ref="C19:P19"/>
    <mergeCell ref="B4:C4"/>
    <mergeCell ref="D4:J4"/>
  </mergeCells>
  <phoneticPr fontId="4"/>
  <pageMargins left="0.66" right="0.31496062992125984" top="0.74803149606299213" bottom="0.55118110236220474" header="0.31496062992125984" footer="0.31496062992125984"/>
  <pageSetup paperSize="9"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様式カ（機械レンタル）</vt:lpstr>
      <vt:lpstr>様式カ（機械レンタル）記載例</vt:lpstr>
      <vt:lpstr>'様式カ（機械レンタル）'!Print_Area</vt:lpstr>
      <vt:lpstr>'様式カ（機械レンタル）記載例'!Print_Area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177.椎名　博之</cp:lastModifiedBy>
  <cp:lastPrinted>2021-06-15T01:47:50Z</cp:lastPrinted>
  <dcterms:created xsi:type="dcterms:W3CDTF">2021-03-23T17:35:00Z</dcterms:created>
  <dcterms:modified xsi:type="dcterms:W3CDTF">2023-04-25T10:15:19Z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