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416" windowWidth="13845" windowHeight="10770" tabRatio="856" activeTab="0"/>
  </bookViews>
  <sheets>
    <sheet name="1 医務薬事施設（薬事）" sheetId="1" r:id="rId1"/>
    <sheet name="2 医療施設別病床数 " sheetId="2" r:id="rId2"/>
    <sheet name="4 血液事業" sheetId="3" state="hidden" r:id="rId3"/>
    <sheet name="3 血液事業1" sheetId="4" r:id="rId4"/>
    <sheet name="4(1)(2)(3) 医療施設立入検査(病・診・歯)" sheetId="5" r:id="rId5"/>
    <sheet name="4(4) 医療施設立入検査(助産)" sheetId="6" r:id="rId6"/>
    <sheet name="4(5)(6) 医療施設立入検査(施術)" sheetId="7" r:id="rId7"/>
    <sheet name="4(7)(8) 医療施設立入検査(施術・衛生)" sheetId="8" r:id="rId8"/>
    <sheet name="6(1) 薬事施設区別立入検査 " sheetId="9" state="hidden" r:id="rId9"/>
    <sheet name="6(2) 薬事施設立入検査 " sheetId="10" state="hidden" r:id="rId10"/>
    <sheet name="7(1) 毒物・劇物取扱施設区別立入検査 " sheetId="11" state="hidden" r:id="rId11"/>
    <sheet name="7(2) 毒物・劇物取扱施設立入検査 " sheetId="12" state="hidden" r:id="rId12"/>
    <sheet name="8(1) 麻薬取扱施設区別立入検査" sheetId="13" state="hidden" r:id="rId13"/>
    <sheet name="8(2) 麻薬取扱施設立入検査 " sheetId="14" state="hidden" r:id="rId14"/>
    <sheet name="9(1) 覚せい剤取扱施設区別検査 " sheetId="15" state="hidden" r:id="rId15"/>
    <sheet name="9(2) 覚せい剤取扱施設立入検査" sheetId="16" state="hidden" r:id="rId16"/>
    <sheet name="5(1) 薬事施設区別立入検査" sheetId="17" r:id="rId17"/>
    <sheet name="5(2) 薬事施設立入検査" sheetId="18" r:id="rId18"/>
    <sheet name="6(1) 毒物・劇物取扱施設区別立入検査  (2)" sheetId="19" r:id="rId19"/>
    <sheet name="6(2) 毒物・劇物取扱施設立入検査  (2)" sheetId="20" r:id="rId20"/>
    <sheet name="7(1) 麻薬取扱施設区別立入検査 (2)" sheetId="21" r:id="rId21"/>
    <sheet name="7(2) 麻薬取扱施設立入検査  (2)" sheetId="22" r:id="rId22"/>
    <sheet name="8(1) 覚せい剤取扱施設区別検査" sheetId="23" r:id="rId23"/>
    <sheet name="8(2) 覚せい剤取扱施設立入検査　" sheetId="24" r:id="rId24"/>
    <sheet name="9(1)医務関係市民相談件数" sheetId="25" r:id="rId25"/>
    <sheet name="9(2)薬事関係市民相談件数 " sheetId="26" r:id="rId26"/>
    <sheet name="10(2)薬事関係市民相談件数" sheetId="27" state="hidden" r:id="rId27"/>
  </sheets>
  <definedNames>
    <definedName name="_xlnm.Print_Area" localSheetId="23">'8(2) 覚せい剤取扱施設立入検査　'!$A$1:$Q$14</definedName>
    <definedName name="_xlnm.Print_Area" localSheetId="15">'9(2) 覚せい剤取扱施設立入検査'!$A$1:$Q$14</definedName>
    <definedName name="_xlnm.Print_Area" localSheetId="25">'9(2)薬事関係市民相談件数 '!$A$1:$D$14</definedName>
    <definedName name="Z_1968F385_4C62_4FE2_93AF_93A4ACABCD4E_.wvu.PrintArea" localSheetId="23" hidden="1">'8(2) 覚せい剤取扱施設立入検査　'!$A$1:$Q$14</definedName>
    <definedName name="Z_1968F385_4C62_4FE2_93AF_93A4ACABCD4E_.wvu.PrintArea" localSheetId="15" hidden="1">'9(2) 覚せい剤取扱施設立入検査'!$A$1:$Q$14</definedName>
    <definedName name="Z_1BAE9910_00D4_4002_8111_B33E076EB488_.wvu.PrintArea" localSheetId="23" hidden="1">'8(2) 覚せい剤取扱施設立入検査　'!$A$1:$Q$14</definedName>
    <definedName name="Z_1BAE9910_00D4_4002_8111_B33E076EB488_.wvu.PrintArea" localSheetId="15" hidden="1">'9(2) 覚せい剤取扱施設立入検査'!$A$1:$Q$14</definedName>
    <definedName name="Z_27DA1565_9C04_4A1B_920C_05324B7F0F40_.wvu.PrintArea" localSheetId="23" hidden="1">'8(2) 覚せい剤取扱施設立入検査　'!$A$1:$Q$14</definedName>
    <definedName name="Z_27DA1565_9C04_4A1B_920C_05324B7F0F40_.wvu.PrintArea" localSheetId="15" hidden="1">'9(2) 覚せい剤取扱施設立入検査'!$A$1:$Q$14</definedName>
    <definedName name="Z_59F2EE23_0137_424D_868E_F0ED0EDCA936_.wvu.PrintArea" localSheetId="23" hidden="1">'8(2) 覚せい剤取扱施設立入検査　'!$A$1:$Q$14</definedName>
    <definedName name="Z_59F2EE23_0137_424D_868E_F0ED0EDCA936_.wvu.PrintArea" localSheetId="15" hidden="1">'9(2) 覚せい剤取扱施設立入検査'!$A$1:$Q$14</definedName>
    <definedName name="Z_5FBC74B9_1043_42F3_9482_5B50F46EDE86_.wvu.PrintArea" localSheetId="23" hidden="1">'8(2) 覚せい剤取扱施設立入検査　'!$A$1:$Q$14</definedName>
    <definedName name="Z_5FBC74B9_1043_42F3_9482_5B50F46EDE86_.wvu.PrintArea" localSheetId="15" hidden="1">'9(2) 覚せい剤取扱施設立入検査'!$A$1:$Q$14</definedName>
    <definedName name="Z_7B0A29A6_4A24_47B1_B037_7245B823FEE4_.wvu.PrintArea" localSheetId="23" hidden="1">'8(2) 覚せい剤取扱施設立入検査　'!$A$1:$Q$14</definedName>
    <definedName name="Z_7B0A29A6_4A24_47B1_B037_7245B823FEE4_.wvu.PrintArea" localSheetId="15" hidden="1">'9(2) 覚せい剤取扱施設立入検査'!$A$1:$Q$14</definedName>
    <definedName name="Z_869E586F_BCD4_4E5E_93EB_A1E11A516D07_.wvu.PrintArea" localSheetId="23" hidden="1">'8(2) 覚せい剤取扱施設立入検査　'!$A$1:$Q$14</definedName>
    <definedName name="Z_869E586F_BCD4_4E5E_93EB_A1E11A516D07_.wvu.PrintArea" localSheetId="15" hidden="1">'9(2) 覚せい剤取扱施設立入検査'!$A$1:$Q$14</definedName>
    <definedName name="Z_8892AD4A_B50B_42BB_A1BC_FE1227F6D6C7_.wvu.PrintArea" localSheetId="23" hidden="1">'8(2) 覚せい剤取扱施設立入検査　'!$A$1:$Q$14</definedName>
    <definedName name="Z_8892AD4A_B50B_42BB_A1BC_FE1227F6D6C7_.wvu.PrintArea" localSheetId="15" hidden="1">'9(2) 覚せい剤取扱施設立入検査'!$A$1:$Q$14</definedName>
    <definedName name="Z_89E730C7_D56E_46F7_ADD3_807E8B511954_.wvu.PrintArea" localSheetId="23" hidden="1">'8(2) 覚せい剤取扱施設立入検査　'!$A$1:$Q$14</definedName>
    <definedName name="Z_89E730C7_D56E_46F7_ADD3_807E8B511954_.wvu.PrintArea" localSheetId="15" hidden="1">'9(2) 覚せい剤取扱施設立入検査'!$A$1:$Q$14</definedName>
    <definedName name="Z_BC4F4C7A_5622_4E31_ABE0_5727EA1341D4_.wvu.PrintArea" localSheetId="23" hidden="1">'8(2) 覚せい剤取扱施設立入検査　'!$A$1:$Q$14</definedName>
    <definedName name="Z_BC4F4C7A_5622_4E31_ABE0_5727EA1341D4_.wvu.PrintArea" localSheetId="15" hidden="1">'9(2) 覚せい剤取扱施設立入検査'!$A$1:$Q$14</definedName>
  </definedNames>
  <calcPr fullCalcOnLoad="1"/>
</workbook>
</file>

<file path=xl/sharedStrings.xml><?xml version="1.0" encoding="utf-8"?>
<sst xmlns="http://schemas.openxmlformats.org/spreadsheetml/2006/main" count="1066" uniqueCount="340">
  <si>
    <t>法25条に
基づく立入
検査件数</t>
  </si>
  <si>
    <t>療養病床</t>
  </si>
  <si>
    <t>一般病床</t>
  </si>
  <si>
    <t>法27条に基づく
使用許可件数</t>
  </si>
  <si>
    <t>処分件数</t>
  </si>
  <si>
    <t>告発件数</t>
  </si>
  <si>
    <t>新規件数</t>
  </si>
  <si>
    <t>廃止件数</t>
  </si>
  <si>
    <t>新　規</t>
  </si>
  <si>
    <t>変　更</t>
  </si>
  <si>
    <t>改善命令</t>
  </si>
  <si>
    <t>その他</t>
  </si>
  <si>
    <t>総数</t>
  </si>
  <si>
    <t>施　　設　　数</t>
  </si>
  <si>
    <t>立入検査数</t>
  </si>
  <si>
    <t>毒物劇物業務上取扱者（要届出）　</t>
  </si>
  <si>
    <t>毒物劇物販売業</t>
  </si>
  <si>
    <t>2　医療施設別病床数</t>
  </si>
  <si>
    <t>区　　　　　　　分</t>
  </si>
  <si>
    <t>総　　　　　数</t>
  </si>
  <si>
    <t>その他</t>
  </si>
  <si>
    <t>区分</t>
  </si>
  <si>
    <t>病　　　　　院</t>
  </si>
  <si>
    <t>精神病床</t>
  </si>
  <si>
    <t>感染症病床</t>
  </si>
  <si>
    <t>結核病床</t>
  </si>
  <si>
    <t>一般診療所</t>
  </si>
  <si>
    <t>歯科診療所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</si>
  <si>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</si>
  <si>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</si>
  <si>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</si>
  <si>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</si>
  <si>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</si>
  <si>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</si>
  <si>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</si>
  <si>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</si>
  <si>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</si>
  <si>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</si>
  <si>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</si>
  <si>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</si>
  <si>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</si>
  <si>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</si>
  <si>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</si>
  <si>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</si>
  <si>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</si>
  <si>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</si>
  <si>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</si>
  <si>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</si>
  <si>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</si>
  <si>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病　　　　　院</t>
  </si>
  <si>
    <t>一般診療所</t>
  </si>
  <si>
    <t>歯科診療所</t>
  </si>
  <si>
    <t>助　　産　　所</t>
  </si>
  <si>
    <t>施　　術　　所</t>
  </si>
  <si>
    <t>歯科技工所</t>
  </si>
  <si>
    <t>薬　　　　　局</t>
  </si>
  <si>
    <t>採　　　血　　　業</t>
  </si>
  <si>
    <t>覚せい剤施用機関</t>
  </si>
  <si>
    <t>衛生検査所</t>
  </si>
  <si>
    <t>区                           分</t>
  </si>
  <si>
    <t>製造業(薬局）</t>
  </si>
  <si>
    <t>１　種</t>
  </si>
  <si>
    <t>２　種</t>
  </si>
  <si>
    <t>配置販売業</t>
  </si>
  <si>
    <t xml:space="preserve">  (3)　歯科診療所</t>
  </si>
  <si>
    <t xml:space="preserve">  (2)　一般診療所</t>
  </si>
  <si>
    <t xml:space="preserve">  (5)　歯科技工所</t>
  </si>
  <si>
    <t xml:space="preserve">  (6)　施術所（あん摩等）</t>
  </si>
  <si>
    <t xml:space="preserve">  (8)　衛生検査所</t>
  </si>
  <si>
    <t xml:space="preserve">  (4)　助　産　所</t>
  </si>
  <si>
    <t xml:space="preserve">  (1)　病　　　　院</t>
  </si>
  <si>
    <t>新規件数</t>
  </si>
  <si>
    <t>廃止件数</t>
  </si>
  <si>
    <t>(1)　医務関係市民相談件数</t>
  </si>
  <si>
    <t>相談内容</t>
  </si>
  <si>
    <t>件数</t>
  </si>
  <si>
    <t>総数</t>
  </si>
  <si>
    <t>治療費に関すること</t>
  </si>
  <si>
    <t>その他</t>
  </si>
  <si>
    <t>医　　薬　　品</t>
  </si>
  <si>
    <t>特　例　販　売　業</t>
  </si>
  <si>
    <t>処分等件数 (告発等を含む)</t>
  </si>
  <si>
    <t>製造業（専業)</t>
  </si>
  <si>
    <t>製造販売業（専業)</t>
  </si>
  <si>
    <t>医薬部外品製造業・製造販売業</t>
  </si>
  <si>
    <t>化粧品製造業・製造販売業</t>
  </si>
  <si>
    <t>医療機器製造業・製造販売業</t>
  </si>
  <si>
    <t>麻　薬　取　扱　施設</t>
  </si>
  <si>
    <t>覚せい剤原料取扱者</t>
  </si>
  <si>
    <t>第3章　医　　務　　薬　　事</t>
  </si>
  <si>
    <t>資料　保健所医療政策課</t>
  </si>
  <si>
    <t>(1)　方法別献血状況</t>
  </si>
  <si>
    <t>区　　分</t>
  </si>
  <si>
    <t>総　　数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</si>
  <si>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</si>
  <si>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</si>
  <si>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</si>
  <si>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</si>
  <si>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</si>
  <si>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</si>
  <si>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</si>
  <si>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</si>
  <si>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</si>
  <si>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立　　　　入　　　　検　　　　査　　　　施　　　　設　　　　数</t>
  </si>
  <si>
    <t>区       　　　　　　分</t>
  </si>
  <si>
    <t>前年度立入施設数</t>
  </si>
  <si>
    <t>薬局</t>
  </si>
  <si>
    <t>医薬品</t>
  </si>
  <si>
    <t>特例販売業</t>
  </si>
  <si>
    <t>１   種</t>
  </si>
  <si>
    <t>２   種</t>
  </si>
  <si>
    <t>医　 薬
部外品</t>
  </si>
  <si>
    <t>製造業・製造販売業</t>
  </si>
  <si>
    <t>販売業</t>
  </si>
  <si>
    <t>化粧品</t>
  </si>
  <si>
    <t>医　 療
機   器</t>
  </si>
  <si>
    <t>製造業･製造販売業</t>
  </si>
  <si>
    <t>用</t>
  </si>
  <si>
    <t>具</t>
  </si>
  <si>
    <t>業務上取扱施設</t>
  </si>
  <si>
    <t>立入検査施設数</t>
  </si>
  <si>
    <t>違反発見施設数</t>
  </si>
  <si>
    <t>違　　　反　　　発　　　見　　　件　　　数</t>
  </si>
  <si>
    <t>措置件数</t>
  </si>
  <si>
    <t>無許可無届業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</si>
  <si>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</si>
  <si>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</si>
  <si>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</si>
  <si>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</si>
  <si>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</si>
  <si>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</si>
  <si>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</si>
  <si>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指導票による改善指導</t>
  </si>
  <si>
    <t>始末書等の徴収</t>
  </si>
  <si>
    <t>１ 種</t>
  </si>
  <si>
    <t>２ 種</t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</si>
  <si>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</si>
  <si>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</si>
  <si>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</si>
  <si>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</si>
  <si>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</si>
  <si>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</si>
  <si>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</si>
  <si>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</si>
  <si>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</si>
  <si>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</si>
  <si>
    <t>特定品目</t>
  </si>
  <si>
    <t>（要届出）
業務上取扱者</t>
  </si>
  <si>
    <t>無登録・無許可・無届出</t>
  </si>
  <si>
    <t>保管場所の表示</t>
  </si>
  <si>
    <t>不正表示</t>
  </si>
  <si>
    <t>貯蔵・陳列</t>
  </si>
  <si>
    <t>廃棄</t>
  </si>
  <si>
    <t>特定毒物の取扱</t>
  </si>
  <si>
    <t>譲渡手続・交付</t>
  </si>
  <si>
    <t>構造設備</t>
  </si>
  <si>
    <t>取扱責任者</t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</si>
  <si>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</si>
  <si>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</si>
  <si>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</si>
  <si>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</si>
  <si>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</si>
  <si>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</si>
  <si>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</si>
  <si>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</si>
  <si>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</si>
  <si>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</si>
  <si>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</si>
  <si>
    <t>違反発見業務所数</t>
  </si>
  <si>
    <t>無免許・無登録</t>
  </si>
  <si>
    <t>譲渡・譲受</t>
  </si>
  <si>
    <t>施用・使用処方せん</t>
  </si>
  <si>
    <t>広告</t>
  </si>
  <si>
    <t>容器・被包の記載事項</t>
  </si>
  <si>
    <t>管理・保管</t>
  </si>
  <si>
    <t>事故届</t>
  </si>
  <si>
    <t>譲渡・譲受等の帳簿・記録</t>
  </si>
  <si>
    <t>施用の記録</t>
  </si>
  <si>
    <t>年間届報告</t>
  </si>
  <si>
    <t>麻  薬</t>
  </si>
  <si>
    <t>診療施設</t>
  </si>
  <si>
    <t>介護老人保健施設</t>
  </si>
  <si>
    <t>向精神薬</t>
  </si>
  <si>
    <t>大臣指定施用機関</t>
  </si>
  <si>
    <t>知事指定施用機関</t>
  </si>
  <si>
    <t>取扱者</t>
  </si>
  <si>
    <t>病院・診療所</t>
  </si>
  <si>
    <t>無指定</t>
  </si>
  <si>
    <t>施用・使用</t>
  </si>
  <si>
    <t>帳簿</t>
  </si>
  <si>
    <t>報告</t>
  </si>
  <si>
    <t>覚せい剤</t>
  </si>
  <si>
    <t>覚せい剤
原　　  料</t>
  </si>
  <si>
    <t>区　           　　　分</t>
  </si>
  <si>
    <t>立入検査業務所数</t>
  </si>
  <si>
    <t>前年度立入業務所数</t>
  </si>
  <si>
    <t>(2)　薬事関係市民相談件数</t>
  </si>
  <si>
    <t>薬事法に関すること</t>
  </si>
  <si>
    <t>医薬品等に関すること</t>
  </si>
  <si>
    <t>健康食品等の広告に関すること</t>
  </si>
  <si>
    <t>調剤過誤に関すること</t>
  </si>
  <si>
    <t>薬剤師等の資格等に関すること</t>
  </si>
  <si>
    <t>従事者の対応・態度に関すること</t>
  </si>
  <si>
    <t>中央</t>
  </si>
  <si>
    <t>前年度立入業務所数</t>
  </si>
  <si>
    <t>診療内容に関すること</t>
  </si>
  <si>
    <t>従事者の対応・態度に関すること</t>
  </si>
  <si>
    <t>医療事故等に関すること</t>
  </si>
  <si>
    <t>医療機関等の問合わせに関すること</t>
  </si>
  <si>
    <t>治療費に関すること</t>
  </si>
  <si>
    <t>健康や病気に関すること</t>
  </si>
  <si>
    <t>情報公開に関すること</t>
  </si>
  <si>
    <t>医療従事者の資格に関すること</t>
  </si>
  <si>
    <t>看護体制に関すること</t>
  </si>
  <si>
    <t>清潔保持に関すること</t>
  </si>
  <si>
    <t>インフォームドコンセント</t>
  </si>
  <si>
    <t>診療拒否に関すること</t>
  </si>
  <si>
    <t>医療法等に関すること</t>
  </si>
  <si>
    <t>セカンドオピニオン</t>
  </si>
  <si>
    <t>院内感染に関すること</t>
  </si>
  <si>
    <t>医師不在に関すること</t>
  </si>
  <si>
    <t>製造販売業(薬局）</t>
  </si>
  <si>
    <t>製造業・製造販売業（薬局）</t>
  </si>
  <si>
    <t>製造業･製造販売業（専業）</t>
  </si>
  <si>
    <t>製造業･製造販売業（専業）</t>
  </si>
  <si>
    <t>製造業･製造販売業（薬局）</t>
  </si>
  <si>
    <t>卸売販売業</t>
  </si>
  <si>
    <t>店舗販売業</t>
  </si>
  <si>
    <t>店舗販売業</t>
  </si>
  <si>
    <t>その他</t>
  </si>
  <si>
    <t>4　血　液　事　業</t>
  </si>
  <si>
    <t>6　薬事関係施設立入検査状況</t>
  </si>
  <si>
    <t>7　毒物劇物取扱施設立入検査状況</t>
  </si>
  <si>
    <t>8　麻薬・向精神薬取扱施設立入検査状況</t>
  </si>
  <si>
    <t>9　覚せい剤・覚せい剤原料取扱施設立入検査状況</t>
  </si>
  <si>
    <t>修理業</t>
  </si>
  <si>
    <t>処方せん医薬品の譲渡記録等</t>
  </si>
  <si>
    <t>販売体制等の不備</t>
  </si>
  <si>
    <t>郵便等販売に係る違反</t>
  </si>
  <si>
    <t>薬局等の管理者に係る違反</t>
  </si>
  <si>
    <t>休廃止等の届出等</t>
  </si>
  <si>
    <t>販売方法・販売先の制限</t>
  </si>
  <si>
    <t>配置従事届等</t>
  </si>
  <si>
    <t>記帳義務</t>
  </si>
  <si>
    <t>管理帳簿の不備</t>
  </si>
  <si>
    <t>製造・試験等の記録の不備</t>
  </si>
  <si>
    <t>掲示の不備</t>
  </si>
  <si>
    <t>従事者の区別</t>
  </si>
  <si>
    <t>有効期限切れ品</t>
  </si>
  <si>
    <t>卸売販売業</t>
  </si>
  <si>
    <t>中央</t>
  </si>
  <si>
    <t>無承認・無許可品</t>
  </si>
  <si>
    <t>飼育動物診療施設</t>
  </si>
  <si>
    <t>200ml</t>
  </si>
  <si>
    <t>400ml</t>
  </si>
  <si>
    <t>販売業・貸与業（高度管理）</t>
  </si>
  <si>
    <t>販売業・貸与業（管理）</t>
  </si>
  <si>
    <t>総数</t>
  </si>
  <si>
    <t>免許みなし</t>
  </si>
  <si>
    <t xml:space="preserve">  (1)　区別立入検査状況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</si>
  <si>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</si>
  <si>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（2）　立入検査結果</t>
    </r>
  </si>
  <si>
    <t>総　　　　　　　　　　　　　数</t>
  </si>
  <si>
    <t>販売業・貸与業（高度管理）</t>
  </si>
  <si>
    <t>販売業・貸与業（管理）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</si>
  <si>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</si>
  <si>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</si>
  <si>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</si>
  <si>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</si>
  <si>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平　　　　成　　　　26　　　　年　　　　度　　　末　　　施　　　設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</si>
  <si>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(2）　立入検査結果</t>
    </r>
  </si>
  <si>
    <t>総数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</si>
  <si>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</si>
  <si>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(2)　立入検査結果</t>
    </r>
  </si>
  <si>
    <t>医療機器修理業</t>
  </si>
  <si>
    <t>毒物劇物製造業・輸入業</t>
  </si>
  <si>
    <t>高度管理医療機器販売業貸与業</t>
  </si>
  <si>
    <t>管理医療機器販売業貸与業</t>
  </si>
  <si>
    <t xml:space="preserve">  （2）　立入検査結果</t>
  </si>
  <si>
    <t xml:space="preserve">  (7)　施術所（柔道整復）</t>
  </si>
  <si>
    <t>平成27年度（単位：人）</t>
  </si>
  <si>
    <t>平成27年度（単位：200ml換算本数）</t>
  </si>
  <si>
    <t>平成27年度</t>
  </si>
  <si>
    <t>平　　　　成　　　　27　　　年　　　　度　　　末　　　施　　　設　　　数</t>
  </si>
  <si>
    <t>平　　　　成　　　27　　　年　　　　度　　　末　　　施　　　設　　　数</t>
  </si>
  <si>
    <t>平　　　　成　　　27　　　　年　　　　度　　　末　　　施　　　設　　　数</t>
  </si>
  <si>
    <t>平　　　　成　　　　27　　　年　　　　度　　　末　　　施　　　設　　　数</t>
  </si>
  <si>
    <t>平成27年度</t>
  </si>
  <si>
    <t>平　　　　成　　　　27　　　　年　　　　度　　　末　　　施　　　設　　　数</t>
  </si>
  <si>
    <t>平成27年度</t>
  </si>
  <si>
    <t>-</t>
  </si>
  <si>
    <t>薬事関連法規に関すること（薬事）</t>
  </si>
  <si>
    <t>総　　　　　　　　　　　　　数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</si>
  <si>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</si>
  <si>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</si>
  <si>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</si>
  <si>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</si>
  <si>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t>総数</t>
  </si>
  <si>
    <t>免許みなし</t>
  </si>
  <si>
    <t>総数</t>
  </si>
  <si>
    <t>飼育動物診療施設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</si>
  <si>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</si>
  <si>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</si>
  <si>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(1)　方法別献血状況</t>
  </si>
  <si>
    <t>区　　分</t>
  </si>
  <si>
    <t>総　　数</t>
  </si>
  <si>
    <t>200ml</t>
  </si>
  <si>
    <t>400ml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</si>
  <si>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</si>
  <si>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</si>
  <si>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</si>
  <si>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</si>
  <si>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</si>
  <si>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</si>
  <si>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</si>
  <si>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</si>
  <si>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</si>
  <si>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・・・</t>
  </si>
  <si>
    <t>4　医療関係施設立入検査状況</t>
  </si>
  <si>
    <t>5　薬事関係施設立入検査状況</t>
  </si>
  <si>
    <t>6　毒物劇物取扱施設立入検査状況</t>
  </si>
  <si>
    <t>7　麻薬・向精神薬取扱施設立入検査状況</t>
  </si>
  <si>
    <t>8　覚せい剤・覚せい剤原料取扱施設立入検査状況</t>
  </si>
  <si>
    <t>9　市民相談件数</t>
  </si>
  <si>
    <t>3　血　液　事　業</t>
  </si>
  <si>
    <t>令　　　　和　　　　元　　　年　　　　度　　　末　　　施　　　設　　　数</t>
  </si>
  <si>
    <t>令和2年度末時点</t>
  </si>
  <si>
    <t>令和2年度（単位：人）</t>
  </si>
  <si>
    <t>令和2年度（単位：200ml換算本数）</t>
  </si>
  <si>
    <t>令和2年度</t>
  </si>
  <si>
    <t>令和2年度</t>
  </si>
  <si>
    <t>令和2年度</t>
  </si>
  <si>
    <t>令和2年度</t>
  </si>
  <si>
    <t>令和2年度</t>
  </si>
  <si>
    <t>令和2年度末
施設数</t>
  </si>
  <si>
    <t>令和元年度
末施設数</t>
  </si>
  <si>
    <t>令和2年度中</t>
  </si>
  <si>
    <t>令　　　　和　　　　２　　　年　　　　度　　　末　　　施　　　設　　　数</t>
  </si>
  <si>
    <t>令　　　　和　　　２　　　　年　　　　度　　　末　　　施　　　設　　　数</t>
  </si>
  <si>
    <t>令　　　　和　　　　２　　　　年　　　　度　　　末　　　施　　　設　　　数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</si>
</sst>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_);[Red]\(#,##0.0\)"/>
    <numFmt numFmtId="187" formatCode="#,##0.00_ "/>
    <numFmt numFmtId="188" formatCode="#,##0_ ;[Red]\-#,##0\ "/>
    <numFmt numFmtId="189" formatCode="#,##0;_ * \-#,##0_ ;&quot;-&quot;;_ @_ "/>
    <numFmt numFmtId="190" formatCode="_ * #,##0;_ * \-#,##0;_ * &quot;-&quot;;_ @_ "/>
    <numFmt numFmtId="191" formatCode="_ * #,##0.0;_ * \-#,##0.0;_ * &quot;-&quot;\ ;_ @_ "/>
    <numFmt numFmtId="192" formatCode="#,##0;_ * \-#,##0;&quot;-&quot;;_ @_ "/>
    <numFmt numFmtId="193" formatCode="_ * #,##0;_ * \-#,##0;_ * &quot;-&quot;;_ @\ "/>
    <numFmt numFmtId="194" formatCode="_ * #,##0;_ * \-#,##0;_ * &quot;-&quot;;_ @"/>
    <numFmt numFmtId="195" formatCode="#,##0;_ * \-#,##0;&quot;-&quot;;@_ "/>
    <numFmt numFmtId="196" formatCode="0.0%"/>
    <numFmt numFmtId="197" formatCode="_ * #,##0.0%;_ * \-#,##0.0%\ ;_ * &quot;-&quot;_%\ ;_ @_ "/>
    <numFmt numFmtId="198" formatCode="[$-411]ggge&quot;年度&quot;"/>
    <numFmt numFmtId="199" formatCode="#,##0\ "/>
    <numFmt numFmtId="200" formatCode="_ * #,##0.0%\ ;_ * \-#,##0.0%\ ;_ * &quot;-&quot;_%\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  <numFmt numFmtId="205" formatCode="0.0_);[Red]\(0.0\)"/>
    <numFmt numFmtId="206" formatCode="#,##0.00_);[Red]\(#,##0.00\)"/>
    <numFmt numFmtId="207" formatCode="#,##0_);[Red]\(#,##0\)"/>
    <numFmt numFmtId="208" formatCode="_ * #,##0.0_ ;_ * \-#,##0.0_ ;_ * &quot;-&quot;_ ;_ @_ "/>
    <numFmt numFmtId="209" formatCode="#,##0.0;&quot;△&quot;\ #,##0.0;&quot;－&quot;"/>
    <numFmt numFmtId="210" formatCode="[$€-2]\ #,##0.00_);[Red]\([$€-2]\ #,##0.00\)"/>
    <numFmt numFmtId="211" formatCode="0_);[Red]\(0\)"/>
    <numFmt numFmtId="212" formatCode="_ * #,##0.0;_ * \-#,##0.0;_ * &quot;-&quot;;_ @"/>
    <numFmt numFmtId="213" formatCode="_ * #,##0.00;_ * \-#,##0.00;_ * &quot;-&quot;;_ @"/>
    <numFmt numFmtId="214" formatCode="_ * #,##0.0;_ * \-#,##0.0;_ * &quot;-&quot;;_ @_ "/>
  </numFmts>
  <fonts count="37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.5"/>
      <name val="ＭＳ Ｐ明朝"/>
      <family val="1"/>
    </font>
    <font>
      <sz val="8.5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90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3" fillId="0" borderId="17" xfId="6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0" xfId="61" applyFont="1" applyFill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61" applyFont="1" applyFill="1" applyBorder="1" applyAlignment="1">
      <alignment horizontal="left" vertical="center" indent="1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horizontal="left" vertical="center" indent="1"/>
      <protection/>
    </xf>
    <xf numFmtId="0" fontId="3" fillId="0" borderId="0" xfId="61" applyFont="1" applyFill="1" applyBorder="1" applyAlignment="1">
      <alignment horizontal="left" vertical="center" indent="1"/>
      <protection/>
    </xf>
    <xf numFmtId="0" fontId="3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/>
    </xf>
    <xf numFmtId="0" fontId="0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distributed"/>
    </xf>
    <xf numFmtId="190" fontId="3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18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center"/>
    </xf>
    <xf numFmtId="0" fontId="3" fillId="0" borderId="0" xfId="61" applyFont="1" applyFill="1" applyAlignment="1">
      <alignment horizontal="left" vertical="center" inden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89" fontId="2" fillId="0" borderId="23" xfId="49" applyNumberFormat="1" applyFont="1" applyFill="1" applyBorder="1" applyAlignment="1">
      <alignment vertical="center"/>
    </xf>
    <xf numFmtId="189" fontId="2" fillId="0" borderId="13" xfId="49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190" fontId="11" fillId="0" borderId="15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23" xfId="0" applyNumberFormat="1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vertical="center"/>
    </xf>
    <xf numFmtId="192" fontId="3" fillId="0" borderId="23" xfId="0" applyNumberFormat="1" applyFont="1" applyFill="1" applyBorder="1" applyAlignment="1">
      <alignment vertical="center"/>
    </xf>
    <xf numFmtId="192" fontId="3" fillId="0" borderId="13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vertical="center"/>
    </xf>
    <xf numFmtId="192" fontId="3" fillId="0" borderId="26" xfId="0" applyNumberFormat="1" applyFont="1" applyFill="1" applyBorder="1" applyAlignment="1">
      <alignment vertical="center"/>
    </xf>
    <xf numFmtId="192" fontId="3" fillId="0" borderId="27" xfId="0" applyNumberFormat="1" applyFont="1" applyFill="1" applyBorder="1" applyAlignment="1">
      <alignment vertical="center"/>
    </xf>
    <xf numFmtId="192" fontId="3" fillId="0" borderId="28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90" fontId="11" fillId="0" borderId="19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93" fontId="2" fillId="0" borderId="19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41" fontId="2" fillId="0" borderId="25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90" fontId="11" fillId="0" borderId="25" xfId="0" applyNumberFormat="1" applyFont="1" applyFill="1" applyBorder="1" applyAlignment="1">
      <alignment vertical="center"/>
    </xf>
    <xf numFmtId="190" fontId="11" fillId="0" borderId="23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11" fillId="0" borderId="16" xfId="0" applyNumberFormat="1" applyFont="1" applyFill="1" applyBorder="1" applyAlignment="1">
      <alignment vertical="center"/>
    </xf>
    <xf numFmtId="190" fontId="11" fillId="0" borderId="21" xfId="0" applyNumberFormat="1" applyFont="1" applyFill="1" applyBorder="1" applyAlignment="1">
      <alignment vertical="center"/>
    </xf>
    <xf numFmtId="190" fontId="2" fillId="0" borderId="26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190" fontId="2" fillId="0" borderId="28" xfId="0" applyNumberFormat="1" applyFont="1" applyFill="1" applyBorder="1" applyAlignment="1">
      <alignment vertical="center"/>
    </xf>
    <xf numFmtId="190" fontId="11" fillId="0" borderId="23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>
      <alignment horizontal="right" vertical="center"/>
    </xf>
    <xf numFmtId="193" fontId="2" fillId="0" borderId="23" xfId="0" applyNumberFormat="1" applyFont="1" applyFill="1" applyBorder="1" applyAlignment="1">
      <alignment horizontal="right" vertical="center"/>
    </xf>
    <xf numFmtId="192" fontId="2" fillId="0" borderId="23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5" fontId="2" fillId="0" borderId="15" xfId="0" applyNumberFormat="1" applyFont="1" applyFill="1" applyBorder="1" applyAlignment="1">
      <alignment vertical="center"/>
    </xf>
    <xf numFmtId="195" fontId="2" fillId="0" borderId="19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189" fontId="0" fillId="0" borderId="23" xfId="49" applyNumberFormat="1" applyFont="1" applyFill="1" applyBorder="1" applyAlignment="1">
      <alignment vertical="center"/>
    </xf>
    <xf numFmtId="189" fontId="0" fillId="0" borderId="27" xfId="49" applyNumberFormat="1" applyFont="1" applyFill="1" applyBorder="1" applyAlignment="1">
      <alignment vertical="center"/>
    </xf>
    <xf numFmtId="189" fontId="0" fillId="0" borderId="13" xfId="49" applyNumberFormat="1" applyFont="1" applyFill="1" applyBorder="1" applyAlignment="1">
      <alignment vertical="center"/>
    </xf>
    <xf numFmtId="189" fontId="0" fillId="0" borderId="28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1" applyFont="1" applyFill="1">
      <alignment/>
      <protection/>
    </xf>
    <xf numFmtId="41" fontId="0" fillId="0" borderId="25" xfId="61" applyNumberFormat="1" applyFont="1" applyFill="1" applyBorder="1" applyAlignment="1">
      <alignment vertical="center"/>
      <protection/>
    </xf>
    <xf numFmtId="41" fontId="0" fillId="0" borderId="26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>
      <alignment vertical="center"/>
      <protection/>
    </xf>
    <xf numFmtId="41" fontId="0" fillId="0" borderId="28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90" fontId="0" fillId="0" borderId="23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2" fontId="11" fillId="0" borderId="22" xfId="0" applyNumberFormat="1" applyFont="1" applyFill="1" applyBorder="1" applyAlignment="1">
      <alignment vertical="center"/>
    </xf>
    <xf numFmtId="192" fontId="11" fillId="0" borderId="16" xfId="0" applyNumberFormat="1" applyFont="1" applyFill="1" applyBorder="1" applyAlignment="1">
      <alignment vertical="center"/>
    </xf>
    <xf numFmtId="192" fontId="11" fillId="0" borderId="21" xfId="0" applyNumberFormat="1" applyFont="1" applyFill="1" applyBorder="1" applyAlignment="1">
      <alignment vertical="center"/>
    </xf>
    <xf numFmtId="193" fontId="2" fillId="0" borderId="25" xfId="0" applyNumberFormat="1" applyFont="1" applyFill="1" applyBorder="1" applyAlignment="1">
      <alignment vertical="center"/>
    </xf>
    <xf numFmtId="193" fontId="2" fillId="0" borderId="23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92" fontId="22" fillId="0" borderId="23" xfId="0" applyNumberFormat="1" applyFont="1" applyFill="1" applyBorder="1" applyAlignment="1">
      <alignment vertical="center"/>
    </xf>
    <xf numFmtId="192" fontId="31" fillId="0" borderId="23" xfId="0" applyNumberFormat="1" applyFont="1" applyFill="1" applyBorder="1" applyAlignment="1">
      <alignment vertical="center"/>
    </xf>
    <xf numFmtId="192" fontId="31" fillId="0" borderId="16" xfId="0" applyNumberFormat="1" applyFont="1" applyFill="1" applyBorder="1" applyAlignment="1">
      <alignment vertical="center"/>
    </xf>
    <xf numFmtId="192" fontId="22" fillId="0" borderId="13" xfId="0" applyNumberFormat="1" applyFont="1" applyFill="1" applyBorder="1" applyAlignment="1">
      <alignment vertical="center"/>
    </xf>
    <xf numFmtId="192" fontId="31" fillId="0" borderId="13" xfId="0" applyNumberFormat="1" applyFont="1" applyFill="1" applyBorder="1" applyAlignment="1">
      <alignment vertical="center"/>
    </xf>
    <xf numFmtId="195" fontId="22" fillId="0" borderId="25" xfId="0" applyNumberFormat="1" applyFont="1" applyFill="1" applyBorder="1" applyAlignment="1">
      <alignment vertical="center"/>
    </xf>
    <xf numFmtId="195" fontId="31" fillId="0" borderId="25" xfId="0" applyNumberFormat="1" applyFont="1" applyFill="1" applyBorder="1" applyAlignment="1">
      <alignment vertical="center"/>
    </xf>
    <xf numFmtId="195" fontId="31" fillId="0" borderId="26" xfId="0" applyNumberFormat="1" applyFont="1" applyFill="1" applyBorder="1" applyAlignment="1">
      <alignment vertical="center"/>
    </xf>
    <xf numFmtId="195" fontId="22" fillId="0" borderId="23" xfId="0" applyNumberFormat="1" applyFont="1" applyFill="1" applyBorder="1" applyAlignment="1">
      <alignment vertical="center"/>
    </xf>
    <xf numFmtId="195" fontId="31" fillId="0" borderId="23" xfId="0" applyNumberFormat="1" applyFont="1" applyFill="1" applyBorder="1" applyAlignment="1">
      <alignment vertical="center"/>
    </xf>
    <xf numFmtId="195" fontId="31" fillId="0" borderId="27" xfId="0" applyNumberFormat="1" applyFont="1" applyFill="1" applyBorder="1" applyAlignment="1">
      <alignment vertical="center"/>
    </xf>
    <xf numFmtId="195" fontId="22" fillId="0" borderId="13" xfId="0" applyNumberFormat="1" applyFont="1" applyFill="1" applyBorder="1" applyAlignment="1">
      <alignment vertical="center"/>
    </xf>
    <xf numFmtId="195" fontId="31" fillId="0" borderId="13" xfId="0" applyNumberFormat="1" applyFont="1" applyFill="1" applyBorder="1" applyAlignment="1">
      <alignment vertical="center"/>
    </xf>
    <xf numFmtId="195" fontId="31" fillId="0" borderId="28" xfId="0" applyNumberFormat="1" applyFont="1" applyFill="1" applyBorder="1" applyAlignment="1">
      <alignment vertical="center"/>
    </xf>
    <xf numFmtId="192" fontId="2" fillId="0" borderId="27" xfId="0" applyNumberFormat="1" applyFont="1" applyFill="1" applyBorder="1" applyAlignment="1">
      <alignment vertical="center"/>
    </xf>
    <xf numFmtId="192" fontId="2" fillId="0" borderId="28" xfId="0" applyNumberFormat="1" applyFont="1" applyFill="1" applyBorder="1" applyAlignment="1">
      <alignment vertical="center"/>
    </xf>
    <xf numFmtId="41" fontId="2" fillId="24" borderId="19" xfId="61" applyNumberFormat="1" applyFont="1" applyFill="1" applyBorder="1" applyAlignment="1">
      <alignment vertical="center"/>
      <protection/>
    </xf>
    <xf numFmtId="41" fontId="0" fillId="24" borderId="27" xfId="61" applyNumberFormat="1" applyFont="1" applyFill="1" applyBorder="1" applyAlignment="1">
      <alignment vertical="center"/>
      <protection/>
    </xf>
    <xf numFmtId="41" fontId="0" fillId="24" borderId="27" xfId="61" applyNumberFormat="1" applyFont="1" applyFill="1" applyBorder="1" applyAlignment="1">
      <alignment horizontal="right" vertical="center"/>
      <protection/>
    </xf>
    <xf numFmtId="41" fontId="0" fillId="24" borderId="28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190" fontId="2" fillId="0" borderId="15" xfId="49" applyNumberFormat="1" applyFont="1" applyFill="1" applyBorder="1" applyAlignment="1">
      <alignment vertical="center"/>
    </xf>
    <xf numFmtId="190" fontId="2" fillId="0" borderId="19" xfId="49" applyNumberFormat="1" applyFont="1" applyFill="1" applyBorder="1" applyAlignment="1">
      <alignment vertical="center"/>
    </xf>
    <xf numFmtId="190" fontId="2" fillId="0" borderId="25" xfId="49" applyNumberFormat="1" applyFont="1" applyFill="1" applyBorder="1" applyAlignment="1">
      <alignment vertical="center"/>
    </xf>
    <xf numFmtId="190" fontId="0" fillId="0" borderId="25" xfId="49" applyNumberFormat="1" applyFont="1" applyFill="1" applyBorder="1" applyAlignment="1">
      <alignment vertical="center"/>
    </xf>
    <xf numFmtId="190" fontId="2" fillId="0" borderId="23" xfId="49" applyNumberFormat="1" applyFont="1" applyFill="1" applyBorder="1" applyAlignment="1">
      <alignment vertical="center"/>
    </xf>
    <xf numFmtId="190" fontId="0" fillId="0" borderId="23" xfId="49" applyNumberFormat="1" applyFont="1" applyFill="1" applyBorder="1" applyAlignment="1">
      <alignment vertical="center"/>
    </xf>
    <xf numFmtId="190" fontId="0" fillId="0" borderId="27" xfId="49" applyNumberFormat="1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190" fontId="0" fillId="0" borderId="13" xfId="49" applyNumberFormat="1" applyFont="1" applyFill="1" applyBorder="1" applyAlignment="1">
      <alignment vertical="center"/>
    </xf>
    <xf numFmtId="190" fontId="0" fillId="0" borderId="28" xfId="49" applyNumberFormat="1" applyFont="1" applyFill="1" applyBorder="1" applyAlignment="1">
      <alignment vertical="center"/>
    </xf>
    <xf numFmtId="41" fontId="2" fillId="0" borderId="15" xfId="49" applyNumberFormat="1" applyFont="1" applyFill="1" applyBorder="1" applyAlignment="1">
      <alignment vertical="center"/>
    </xf>
    <xf numFmtId="41" fontId="2" fillId="0" borderId="19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horizontal="right"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27" xfId="49" applyNumberFormat="1" applyFont="1" applyFill="1" applyBorder="1" applyAlignment="1">
      <alignment horizontal="right" vertical="center"/>
    </xf>
    <xf numFmtId="41" fontId="0" fillId="0" borderId="23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2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28" xfId="49" applyNumberFormat="1" applyFont="1" applyFill="1" applyBorder="1" applyAlignment="1">
      <alignment horizontal="right" vertical="center"/>
    </xf>
    <xf numFmtId="41" fontId="0" fillId="0" borderId="25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2" fillId="0" borderId="19" xfId="61" applyNumberFormat="1" applyFont="1" applyFill="1" applyBorder="1" applyAlignment="1">
      <alignment vertical="center"/>
      <protection/>
    </xf>
    <xf numFmtId="41" fontId="36" fillId="0" borderId="27" xfId="61" applyNumberFormat="1" applyFont="1" applyFill="1" applyBorder="1" applyAlignment="1">
      <alignment vertical="center"/>
      <protection/>
    </xf>
    <xf numFmtId="41" fontId="36" fillId="0" borderId="28" xfId="61" applyNumberFormat="1" applyFont="1" applyFill="1" applyBorder="1" applyAlignment="1">
      <alignment vertical="center"/>
      <protection/>
    </xf>
    <xf numFmtId="41" fontId="0" fillId="0" borderId="27" xfId="61" applyNumberFormat="1" applyFont="1" applyFill="1" applyBorder="1" applyAlignment="1">
      <alignment vertical="center"/>
      <protection/>
    </xf>
    <xf numFmtId="41" fontId="0" fillId="0" borderId="27" xfId="61" applyNumberFormat="1" applyFont="1" applyFill="1" applyBorder="1" applyAlignment="1">
      <alignment horizontal="right" vertical="center"/>
      <protection/>
    </xf>
    <xf numFmtId="189" fontId="2" fillId="0" borderId="25" xfId="49" applyNumberFormat="1" applyFont="1" applyFill="1" applyBorder="1" applyAlignment="1">
      <alignment vertical="center"/>
    </xf>
    <xf numFmtId="189" fontId="0" fillId="0" borderId="25" xfId="49" applyNumberFormat="1" applyFont="1" applyFill="1" applyBorder="1" applyAlignment="1">
      <alignment vertical="center"/>
    </xf>
    <xf numFmtId="189" fontId="0" fillId="0" borderId="26" xfId="49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0" fillId="0" borderId="25" xfId="0" applyNumberFormat="1" applyFont="1" applyFill="1" applyBorder="1" applyAlignment="1">
      <alignment vertical="center"/>
    </xf>
    <xf numFmtId="195" fontId="0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0" fillId="0" borderId="23" xfId="0" applyNumberFormat="1" applyFont="1" applyFill="1" applyBorder="1" applyAlignment="1">
      <alignment vertical="center"/>
    </xf>
    <xf numFmtId="195" fontId="0" fillId="0" borderId="27" xfId="0" applyNumberFormat="1" applyFont="1" applyFill="1" applyBorder="1" applyAlignment="1">
      <alignment vertical="center"/>
    </xf>
    <xf numFmtId="195" fontId="2" fillId="0" borderId="13" xfId="0" applyNumberFormat="1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28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190" fontId="11" fillId="0" borderId="26" xfId="0" applyNumberFormat="1" applyFont="1" applyFill="1" applyBorder="1" applyAlignment="1">
      <alignment vertical="center"/>
    </xf>
    <xf numFmtId="190" fontId="11" fillId="0" borderId="27" xfId="0" applyNumberFormat="1" applyFont="1" applyFill="1" applyBorder="1" applyAlignment="1">
      <alignment vertical="center"/>
    </xf>
    <xf numFmtId="190" fontId="11" fillId="0" borderId="28" xfId="0" applyNumberFormat="1" applyFont="1" applyFill="1" applyBorder="1" applyAlignment="1">
      <alignment vertical="center"/>
    </xf>
    <xf numFmtId="189" fontId="0" fillId="0" borderId="23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25" xfId="49" applyNumberFormat="1" applyFont="1" applyFill="1" applyBorder="1" applyAlignment="1">
      <alignment horizontal="right" vertical="center"/>
    </xf>
    <xf numFmtId="190" fontId="0" fillId="0" borderId="26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0" fontId="1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41" fontId="0" fillId="0" borderId="23" xfId="0" applyNumberFormat="1" applyFont="1" applyFill="1" applyBorder="1" applyAlignment="1">
      <alignment horizontal="right" vertical="center"/>
    </xf>
    <xf numFmtId="189" fontId="0" fillId="0" borderId="29" xfId="49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61" applyFont="1" applyFill="1" applyBorder="1" applyAlignment="1">
      <alignment wrapText="1"/>
      <protection/>
    </xf>
    <xf numFmtId="0" fontId="0" fillId="0" borderId="0" xfId="61" applyFont="1" applyFill="1" applyAlignment="1">
      <alignment wrapText="1"/>
      <protection/>
    </xf>
    <xf numFmtId="0" fontId="0" fillId="0" borderId="0" xfId="61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wrapText="1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27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distributed"/>
    </xf>
    <xf numFmtId="0" fontId="0" fillId="0" borderId="37" xfId="0" applyFill="1" applyBorder="1" applyAlignment="1">
      <alignment/>
    </xf>
    <xf numFmtId="0" fontId="3" fillId="0" borderId="34" xfId="0" applyFont="1" applyFill="1" applyBorder="1" applyAlignment="1">
      <alignment horizontal="center" vertical="distributed" textRotation="255"/>
    </xf>
    <xf numFmtId="0" fontId="3" fillId="0" borderId="35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wrapText="1"/>
    </xf>
    <xf numFmtId="0" fontId="0" fillId="0" borderId="15" xfId="0" applyFill="1" applyBorder="1" applyAlignment="1">
      <alignment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3- 6(1)(2)(血液事業，方法別献血，供給別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19075" y="3495675"/>
          <a:ext cx="95250" cy="2371725"/>
        </a:xfrm>
        <a:prstGeom prst="leftBrace">
          <a:avLst>
            <a:gd name="adj" fmla="val -4829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52550" y="5191125"/>
          <a:ext cx="57150" cy="323850"/>
        </a:xfrm>
        <a:prstGeom prst="leftBrace">
          <a:avLst>
            <a:gd name="adj1" fmla="val -44444"/>
            <a:gd name="adj2" fmla="val -8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4.875" style="12" customWidth="1"/>
    <col min="2" max="2" width="13.75390625" style="12" customWidth="1"/>
    <col min="3" max="3" width="5.125" style="12" customWidth="1"/>
    <col min="4" max="4" width="0.74609375" style="12" customWidth="1"/>
    <col min="5" max="15" width="5.75390625" style="12" customWidth="1"/>
    <col min="16" max="16384" width="9.00390625" style="12" customWidth="1"/>
  </cols>
  <sheetData>
    <row r="1" spans="1:15" ht="26.25" customHeight="1">
      <c r="A1" s="29" t="s">
        <v>89</v>
      </c>
      <c r="B1" s="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4" ht="18.75" customHeight="1">
      <c r="A2" s="30" t="s">
        <v>37</v>
      </c>
      <c r="B2" s="1"/>
      <c r="C2" s="1"/>
      <c r="D2" s="1"/>
    </row>
    <row r="3" spans="1:15" ht="13.5">
      <c r="A3" s="9"/>
      <c r="B3" s="9"/>
      <c r="C3" s="9"/>
      <c r="D3" s="9"/>
      <c r="O3" s="39" t="s">
        <v>326</v>
      </c>
    </row>
    <row r="4" spans="1:15" s="13" customFormat="1" ht="24" customHeight="1">
      <c r="A4" s="290" t="s">
        <v>59</v>
      </c>
      <c r="B4" s="291"/>
      <c r="C4" s="292"/>
      <c r="D4" s="34"/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45</v>
      </c>
      <c r="M4" s="18" t="s">
        <v>46</v>
      </c>
      <c r="N4" s="18" t="s">
        <v>47</v>
      </c>
      <c r="O4" s="19" t="s">
        <v>48</v>
      </c>
    </row>
    <row r="5" spans="1:15" s="13" customFormat="1" ht="22.5" customHeight="1">
      <c r="A5" s="293" t="s">
        <v>49</v>
      </c>
      <c r="B5" s="293"/>
      <c r="C5" s="294"/>
      <c r="D5" s="15"/>
      <c r="E5" s="251">
        <f aca="true" t="shared" si="0" ref="E5:E34">SUM(F5:O5)</f>
        <v>201</v>
      </c>
      <c r="F5" s="252">
        <v>39</v>
      </c>
      <c r="G5" s="252">
        <v>23</v>
      </c>
      <c r="H5" s="252">
        <v>23</v>
      </c>
      <c r="I5" s="252">
        <v>20</v>
      </c>
      <c r="J5" s="252">
        <v>16</v>
      </c>
      <c r="K5" s="252">
        <v>15</v>
      </c>
      <c r="L5" s="252">
        <v>12</v>
      </c>
      <c r="M5" s="252">
        <v>15</v>
      </c>
      <c r="N5" s="252">
        <v>24</v>
      </c>
      <c r="O5" s="253">
        <v>14</v>
      </c>
    </row>
    <row r="6" spans="1:15" s="13" customFormat="1" ht="22.5" customHeight="1">
      <c r="A6" s="293" t="s">
        <v>50</v>
      </c>
      <c r="B6" s="293"/>
      <c r="C6" s="294"/>
      <c r="D6" s="15"/>
      <c r="E6" s="95">
        <f t="shared" si="0"/>
        <v>1438</v>
      </c>
      <c r="F6" s="143">
        <v>399</v>
      </c>
      <c r="G6" s="143">
        <v>189</v>
      </c>
      <c r="H6" s="143">
        <v>136</v>
      </c>
      <c r="I6" s="143">
        <v>119</v>
      </c>
      <c r="J6" s="143">
        <v>91</v>
      </c>
      <c r="K6" s="143">
        <v>142</v>
      </c>
      <c r="L6" s="143">
        <v>60</v>
      </c>
      <c r="M6" s="143">
        <v>78</v>
      </c>
      <c r="N6" s="143">
        <v>142</v>
      </c>
      <c r="O6" s="144">
        <v>82</v>
      </c>
    </row>
    <row r="7" spans="1:15" s="13" customFormat="1" ht="22.5" customHeight="1">
      <c r="A7" s="293" t="s">
        <v>51</v>
      </c>
      <c r="B7" s="293"/>
      <c r="C7" s="294"/>
      <c r="D7" s="15"/>
      <c r="E7" s="95">
        <f t="shared" si="0"/>
        <v>1230</v>
      </c>
      <c r="F7" s="143">
        <v>294</v>
      </c>
      <c r="G7" s="143">
        <v>166</v>
      </c>
      <c r="H7" s="143">
        <v>140</v>
      </c>
      <c r="I7" s="143">
        <v>109</v>
      </c>
      <c r="J7" s="143">
        <v>59</v>
      </c>
      <c r="K7" s="143">
        <v>130</v>
      </c>
      <c r="L7" s="143">
        <v>59</v>
      </c>
      <c r="M7" s="143">
        <v>68</v>
      </c>
      <c r="N7" s="143">
        <v>131</v>
      </c>
      <c r="O7" s="144">
        <v>74</v>
      </c>
    </row>
    <row r="8" spans="1:15" s="13" customFormat="1" ht="22.5" customHeight="1">
      <c r="A8" s="293" t="s">
        <v>52</v>
      </c>
      <c r="B8" s="293"/>
      <c r="C8" s="294"/>
      <c r="D8" s="15"/>
      <c r="E8" s="95">
        <f t="shared" si="0"/>
        <v>26</v>
      </c>
      <c r="F8" s="143">
        <v>4</v>
      </c>
      <c r="G8" s="143">
        <v>3</v>
      </c>
      <c r="H8" s="143">
        <v>3</v>
      </c>
      <c r="I8" s="143">
        <v>4</v>
      </c>
      <c r="J8" s="143">
        <v>2</v>
      </c>
      <c r="K8" s="143">
        <v>0</v>
      </c>
      <c r="L8" s="143">
        <v>4</v>
      </c>
      <c r="M8" s="143">
        <v>1</v>
      </c>
      <c r="N8" s="144">
        <v>4</v>
      </c>
      <c r="O8" s="144">
        <v>1</v>
      </c>
    </row>
    <row r="9" spans="1:15" s="13" customFormat="1" ht="22.5" customHeight="1">
      <c r="A9" s="293" t="s">
        <v>53</v>
      </c>
      <c r="B9" s="293"/>
      <c r="C9" s="294"/>
      <c r="D9" s="15"/>
      <c r="E9" s="95">
        <f t="shared" si="0"/>
        <v>2235</v>
      </c>
      <c r="F9" s="143">
        <v>478</v>
      </c>
      <c r="G9" s="143">
        <v>301</v>
      </c>
      <c r="H9" s="143">
        <v>259</v>
      </c>
      <c r="I9" s="143">
        <v>252</v>
      </c>
      <c r="J9" s="143">
        <v>96</v>
      </c>
      <c r="K9" s="143">
        <v>246</v>
      </c>
      <c r="L9" s="143">
        <v>80</v>
      </c>
      <c r="M9" s="143">
        <v>139</v>
      </c>
      <c r="N9" s="143">
        <v>251</v>
      </c>
      <c r="O9" s="144">
        <v>133</v>
      </c>
    </row>
    <row r="10" spans="1:15" s="13" customFormat="1" ht="22.5" customHeight="1">
      <c r="A10" s="286" t="s">
        <v>54</v>
      </c>
      <c r="B10" s="286"/>
      <c r="C10" s="286"/>
      <c r="D10" s="15"/>
      <c r="E10" s="95">
        <f t="shared" si="0"/>
        <v>524</v>
      </c>
      <c r="F10" s="143">
        <v>62</v>
      </c>
      <c r="G10" s="143">
        <v>78</v>
      </c>
      <c r="H10" s="143">
        <v>72</v>
      </c>
      <c r="I10" s="143">
        <v>73</v>
      </c>
      <c r="J10" s="143">
        <v>9</v>
      </c>
      <c r="K10" s="143">
        <v>61</v>
      </c>
      <c r="L10" s="143">
        <v>31</v>
      </c>
      <c r="M10" s="143">
        <v>33</v>
      </c>
      <c r="N10" s="144">
        <v>67</v>
      </c>
      <c r="O10" s="144">
        <v>38</v>
      </c>
    </row>
    <row r="11" spans="1:15" s="13" customFormat="1" ht="22.5" customHeight="1">
      <c r="A11" s="286" t="s">
        <v>58</v>
      </c>
      <c r="B11" s="286"/>
      <c r="C11" s="286"/>
      <c r="D11" s="15"/>
      <c r="E11" s="95">
        <f>SUM(F11:O11)</f>
        <v>28</v>
      </c>
      <c r="F11" s="143">
        <v>11</v>
      </c>
      <c r="G11" s="143">
        <v>5</v>
      </c>
      <c r="H11" s="143">
        <v>7</v>
      </c>
      <c r="I11" s="143">
        <v>1</v>
      </c>
      <c r="J11" s="143">
        <v>1</v>
      </c>
      <c r="K11" s="143">
        <v>1</v>
      </c>
      <c r="L11" s="143">
        <v>1</v>
      </c>
      <c r="M11" s="143">
        <v>0</v>
      </c>
      <c r="N11" s="143">
        <v>0</v>
      </c>
      <c r="O11" s="144">
        <v>1</v>
      </c>
    </row>
    <row r="12" spans="1:15" s="13" customFormat="1" ht="22.5" customHeight="1">
      <c r="A12" s="286" t="s">
        <v>55</v>
      </c>
      <c r="B12" s="286"/>
      <c r="C12" s="286"/>
      <c r="D12" s="15"/>
      <c r="E12" s="95">
        <f t="shared" si="0"/>
        <v>833</v>
      </c>
      <c r="F12" s="143">
        <v>188</v>
      </c>
      <c r="G12" s="143">
        <v>108</v>
      </c>
      <c r="H12" s="143">
        <v>98</v>
      </c>
      <c r="I12" s="143">
        <v>75</v>
      </c>
      <c r="J12" s="143">
        <v>52</v>
      </c>
      <c r="K12" s="143">
        <v>86</v>
      </c>
      <c r="L12" s="143">
        <v>29</v>
      </c>
      <c r="M12" s="143">
        <v>48</v>
      </c>
      <c r="N12" s="143">
        <v>88</v>
      </c>
      <c r="O12" s="144">
        <v>61</v>
      </c>
    </row>
    <row r="13" spans="1:15" ht="22.5" customHeight="1">
      <c r="A13" s="288" t="s">
        <v>79</v>
      </c>
      <c r="B13" s="286" t="s">
        <v>82</v>
      </c>
      <c r="C13" s="286"/>
      <c r="D13" s="33"/>
      <c r="E13" s="95">
        <f t="shared" si="0"/>
        <v>4</v>
      </c>
      <c r="F13" s="143"/>
      <c r="G13" s="143"/>
      <c r="H13" s="143"/>
      <c r="I13" s="143">
        <v>1</v>
      </c>
      <c r="J13" s="143"/>
      <c r="K13" s="143"/>
      <c r="L13" s="143">
        <v>1</v>
      </c>
      <c r="M13" s="143"/>
      <c r="N13" s="143">
        <v>2</v>
      </c>
      <c r="O13" s="144"/>
    </row>
    <row r="14" spans="1:15" ht="22.5" customHeight="1">
      <c r="A14" s="288"/>
      <c r="B14" s="286" t="s">
        <v>60</v>
      </c>
      <c r="C14" s="286"/>
      <c r="D14" s="15"/>
      <c r="E14" s="95">
        <f t="shared" si="0"/>
        <v>57</v>
      </c>
      <c r="F14" s="143">
        <v>20</v>
      </c>
      <c r="G14" s="143">
        <v>6</v>
      </c>
      <c r="H14" s="143">
        <v>7</v>
      </c>
      <c r="I14" s="143">
        <v>3</v>
      </c>
      <c r="J14" s="143">
        <v>6</v>
      </c>
      <c r="K14" s="143">
        <v>7</v>
      </c>
      <c r="L14" s="143"/>
      <c r="M14" s="143">
        <v>1</v>
      </c>
      <c r="N14" s="143">
        <v>3</v>
      </c>
      <c r="O14" s="144">
        <v>4</v>
      </c>
    </row>
    <row r="15" spans="1:15" s="13" customFormat="1" ht="22.5" customHeight="1">
      <c r="A15" s="288"/>
      <c r="B15" s="286" t="s">
        <v>83</v>
      </c>
      <c r="C15" s="286"/>
      <c r="D15" s="15"/>
      <c r="E15" s="95">
        <f t="shared" si="0"/>
        <v>3</v>
      </c>
      <c r="F15" s="143">
        <v>2</v>
      </c>
      <c r="G15" s="143"/>
      <c r="H15" s="143"/>
      <c r="I15" s="143"/>
      <c r="J15" s="143"/>
      <c r="K15" s="143">
        <v>1</v>
      </c>
      <c r="L15" s="143"/>
      <c r="M15" s="143"/>
      <c r="N15" s="143"/>
      <c r="O15" s="144"/>
    </row>
    <row r="16" spans="1:17" s="13" customFormat="1" ht="22.5" customHeight="1">
      <c r="A16" s="288"/>
      <c r="B16" s="286" t="s">
        <v>221</v>
      </c>
      <c r="C16" s="286"/>
      <c r="D16" s="15"/>
      <c r="E16" s="95">
        <f t="shared" si="0"/>
        <v>57</v>
      </c>
      <c r="F16" s="143">
        <v>20</v>
      </c>
      <c r="G16" s="143">
        <v>6</v>
      </c>
      <c r="H16" s="143">
        <v>7</v>
      </c>
      <c r="I16" s="143">
        <v>3</v>
      </c>
      <c r="J16" s="143">
        <v>6</v>
      </c>
      <c r="K16" s="143">
        <v>7</v>
      </c>
      <c r="L16" s="143"/>
      <c r="M16" s="143">
        <v>1</v>
      </c>
      <c r="N16" s="143">
        <v>3</v>
      </c>
      <c r="O16" s="144">
        <v>4</v>
      </c>
      <c r="Q16" s="147"/>
    </row>
    <row r="17" spans="1:15" ht="22.5" customHeight="1">
      <c r="A17" s="288"/>
      <c r="B17" s="286" t="s">
        <v>226</v>
      </c>
      <c r="C17" s="286"/>
      <c r="D17" s="15"/>
      <c r="E17" s="95">
        <f t="shared" si="0"/>
        <v>293</v>
      </c>
      <c r="F17" s="143">
        <v>104</v>
      </c>
      <c r="G17" s="143">
        <v>45</v>
      </c>
      <c r="H17" s="143">
        <v>37</v>
      </c>
      <c r="I17" s="143">
        <v>52</v>
      </c>
      <c r="J17" s="143">
        <v>7</v>
      </c>
      <c r="K17" s="143">
        <v>13</v>
      </c>
      <c r="L17" s="143">
        <v>5</v>
      </c>
      <c r="M17" s="143">
        <v>2</v>
      </c>
      <c r="N17" s="143">
        <v>17</v>
      </c>
      <c r="O17" s="144">
        <v>11</v>
      </c>
    </row>
    <row r="18" spans="1:15" ht="22.5" customHeight="1">
      <c r="A18" s="288"/>
      <c r="B18" s="15" t="s">
        <v>227</v>
      </c>
      <c r="C18" s="15"/>
      <c r="D18" s="15"/>
      <c r="E18" s="95">
        <f t="shared" si="0"/>
        <v>396</v>
      </c>
      <c r="F18" s="143">
        <v>83</v>
      </c>
      <c r="G18" s="143">
        <v>51</v>
      </c>
      <c r="H18" s="143">
        <v>49</v>
      </c>
      <c r="I18" s="143">
        <v>36</v>
      </c>
      <c r="J18" s="143">
        <v>21</v>
      </c>
      <c r="K18" s="143">
        <v>40</v>
      </c>
      <c r="L18" s="143">
        <v>19</v>
      </c>
      <c r="M18" s="143">
        <v>27</v>
      </c>
      <c r="N18" s="143">
        <v>48</v>
      </c>
      <c r="O18" s="144">
        <v>22</v>
      </c>
    </row>
    <row r="19" spans="1:15" ht="22.5" customHeight="1">
      <c r="A19" s="288"/>
      <c r="B19" s="289" t="s">
        <v>80</v>
      </c>
      <c r="C19" s="15" t="s">
        <v>61</v>
      </c>
      <c r="D19" s="15"/>
      <c r="E19" s="95">
        <f t="shared" si="0"/>
        <v>6</v>
      </c>
      <c r="F19" s="143"/>
      <c r="G19" s="143">
        <v>3</v>
      </c>
      <c r="H19" s="143">
        <v>1</v>
      </c>
      <c r="I19" s="143"/>
      <c r="J19" s="143"/>
      <c r="K19" s="143"/>
      <c r="L19" s="143">
        <v>1</v>
      </c>
      <c r="M19" s="143">
        <v>1</v>
      </c>
      <c r="N19" s="143"/>
      <c r="O19" s="144"/>
    </row>
    <row r="20" spans="1:15" ht="22.5" customHeight="1">
      <c r="A20" s="288"/>
      <c r="B20" s="289"/>
      <c r="C20" s="15" t="s">
        <v>62</v>
      </c>
      <c r="D20" s="15"/>
      <c r="E20" s="95">
        <f t="shared" si="0"/>
        <v>0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4"/>
    </row>
    <row r="21" spans="1:15" ht="22.5" customHeight="1">
      <c r="A21" s="288"/>
      <c r="B21" s="286" t="s">
        <v>63</v>
      </c>
      <c r="C21" s="286"/>
      <c r="D21" s="15"/>
      <c r="E21" s="95">
        <f t="shared" si="0"/>
        <v>70</v>
      </c>
      <c r="F21" s="143">
        <v>2</v>
      </c>
      <c r="G21" s="143">
        <v>8</v>
      </c>
      <c r="H21" s="270">
        <v>18</v>
      </c>
      <c r="I21" s="143">
        <v>12</v>
      </c>
      <c r="J21" s="143"/>
      <c r="K21" s="143">
        <v>8</v>
      </c>
      <c r="L21" s="143">
        <v>9</v>
      </c>
      <c r="M21" s="143">
        <v>6</v>
      </c>
      <c r="N21" s="143">
        <v>3</v>
      </c>
      <c r="O21" s="144">
        <v>4</v>
      </c>
    </row>
    <row r="22" spans="1:15" ht="22.5" customHeight="1">
      <c r="A22" s="286" t="s">
        <v>84</v>
      </c>
      <c r="B22" s="286"/>
      <c r="C22" s="286"/>
      <c r="D22" s="15"/>
      <c r="E22" s="95">
        <f t="shared" si="0"/>
        <v>14</v>
      </c>
      <c r="F22" s="143">
        <v>4</v>
      </c>
      <c r="G22" s="143">
        <v>2</v>
      </c>
      <c r="H22" s="143"/>
      <c r="I22" s="143">
        <v>4</v>
      </c>
      <c r="J22" s="143">
        <v>2</v>
      </c>
      <c r="K22" s="143"/>
      <c r="L22" s="143">
        <v>2</v>
      </c>
      <c r="M22" s="143"/>
      <c r="N22" s="143"/>
      <c r="O22" s="144"/>
    </row>
    <row r="23" spans="1:15" ht="22.5" customHeight="1">
      <c r="A23" s="286" t="s">
        <v>85</v>
      </c>
      <c r="B23" s="286"/>
      <c r="C23" s="286"/>
      <c r="D23" s="15"/>
      <c r="E23" s="95">
        <f t="shared" si="0"/>
        <v>70</v>
      </c>
      <c r="F23" s="143">
        <v>25</v>
      </c>
      <c r="G23" s="143">
        <v>12</v>
      </c>
      <c r="H23" s="143">
        <v>1</v>
      </c>
      <c r="I23" s="143">
        <v>16</v>
      </c>
      <c r="J23" s="143">
        <v>2</v>
      </c>
      <c r="K23" s="143">
        <v>8</v>
      </c>
      <c r="L23" s="143">
        <v>2</v>
      </c>
      <c r="M23" s="143">
        <v>2</v>
      </c>
      <c r="N23" s="143">
        <v>2</v>
      </c>
      <c r="O23" s="144"/>
    </row>
    <row r="24" spans="1:15" ht="22.5" customHeight="1">
      <c r="A24" s="286" t="s">
        <v>86</v>
      </c>
      <c r="B24" s="286"/>
      <c r="C24" s="286"/>
      <c r="D24" s="15"/>
      <c r="E24" s="95">
        <f t="shared" si="0"/>
        <v>20</v>
      </c>
      <c r="F24" s="143">
        <v>8</v>
      </c>
      <c r="G24" s="143">
        <v>3</v>
      </c>
      <c r="H24" s="143"/>
      <c r="I24" s="143">
        <v>2</v>
      </c>
      <c r="J24" s="143">
        <v>1</v>
      </c>
      <c r="K24" s="143">
        <v>1</v>
      </c>
      <c r="L24" s="143"/>
      <c r="M24" s="143"/>
      <c r="N24" s="143">
        <v>1</v>
      </c>
      <c r="O24" s="144">
        <v>4</v>
      </c>
    </row>
    <row r="25" spans="1:15" ht="22.5" customHeight="1">
      <c r="A25" s="286" t="s">
        <v>274</v>
      </c>
      <c r="B25" s="286"/>
      <c r="C25" s="286"/>
      <c r="D25" s="15"/>
      <c r="E25" s="95">
        <f t="shared" si="0"/>
        <v>201</v>
      </c>
      <c r="F25" s="143">
        <v>75</v>
      </c>
      <c r="G25" s="143">
        <v>32</v>
      </c>
      <c r="H25" s="143">
        <v>34</v>
      </c>
      <c r="I25" s="143">
        <v>24</v>
      </c>
      <c r="J25" s="143">
        <v>5</v>
      </c>
      <c r="K25" s="143">
        <v>12</v>
      </c>
      <c r="L25" s="143">
        <v>3</v>
      </c>
      <c r="M25" s="143">
        <v>3</v>
      </c>
      <c r="N25" s="143">
        <v>12</v>
      </c>
      <c r="O25" s="144">
        <v>1</v>
      </c>
    </row>
    <row r="26" spans="1:15" ht="22.5" customHeight="1">
      <c r="A26" s="286" t="s">
        <v>276</v>
      </c>
      <c r="B26" s="286"/>
      <c r="C26" s="286"/>
      <c r="D26" s="15"/>
      <c r="E26" s="95">
        <f t="shared" si="0"/>
        <v>1571</v>
      </c>
      <c r="F26" s="143">
        <v>506</v>
      </c>
      <c r="G26" s="143">
        <v>221</v>
      </c>
      <c r="H26" s="143">
        <v>208</v>
      </c>
      <c r="I26" s="143">
        <v>156</v>
      </c>
      <c r="J26" s="143">
        <v>73</v>
      </c>
      <c r="K26" s="143">
        <v>114</v>
      </c>
      <c r="L26" s="143">
        <v>58</v>
      </c>
      <c r="M26" s="143">
        <v>51</v>
      </c>
      <c r="N26" s="143">
        <v>119</v>
      </c>
      <c r="O26" s="144">
        <v>65</v>
      </c>
    </row>
    <row r="27" spans="1:15" ht="22.5" customHeight="1">
      <c r="A27" s="286" t="s">
        <v>277</v>
      </c>
      <c r="B27" s="286"/>
      <c r="C27" s="286"/>
      <c r="D27" s="15"/>
      <c r="E27" s="95">
        <f t="shared" si="0"/>
        <v>4909</v>
      </c>
      <c r="F27" s="143">
        <v>1282</v>
      </c>
      <c r="G27" s="143">
        <v>598</v>
      </c>
      <c r="H27" s="143">
        <v>637</v>
      </c>
      <c r="I27" s="143">
        <v>568</v>
      </c>
      <c r="J27" s="143">
        <v>253</v>
      </c>
      <c r="K27" s="143">
        <v>447</v>
      </c>
      <c r="L27" s="143">
        <v>204</v>
      </c>
      <c r="M27" s="143">
        <v>243</v>
      </c>
      <c r="N27" s="143">
        <v>439</v>
      </c>
      <c r="O27" s="144">
        <v>238</v>
      </c>
    </row>
    <row r="28" spans="1:15" ht="22.5" customHeight="1">
      <c r="A28" s="286" t="s">
        <v>275</v>
      </c>
      <c r="B28" s="286"/>
      <c r="C28" s="286"/>
      <c r="D28" s="15"/>
      <c r="E28" s="95">
        <f t="shared" si="0"/>
        <v>8</v>
      </c>
      <c r="F28" s="143">
        <v>3</v>
      </c>
      <c r="G28" s="143">
        <v>3</v>
      </c>
      <c r="H28" s="143">
        <v>1</v>
      </c>
      <c r="I28" s="143">
        <v>1</v>
      </c>
      <c r="J28" s="143"/>
      <c r="K28" s="143"/>
      <c r="L28" s="143"/>
      <c r="M28" s="143"/>
      <c r="N28" s="143"/>
      <c r="O28" s="144"/>
    </row>
    <row r="29" spans="1:15" ht="22.5" customHeight="1">
      <c r="A29" s="286" t="s">
        <v>16</v>
      </c>
      <c r="B29" s="286"/>
      <c r="C29" s="286"/>
      <c r="D29" s="15"/>
      <c r="E29" s="95">
        <f t="shared" si="0"/>
        <v>890</v>
      </c>
      <c r="F29" s="143">
        <v>245</v>
      </c>
      <c r="G29" s="143">
        <v>108</v>
      </c>
      <c r="H29" s="143">
        <v>156</v>
      </c>
      <c r="I29" s="143">
        <v>148</v>
      </c>
      <c r="J29" s="143">
        <v>38</v>
      </c>
      <c r="K29" s="143">
        <v>59</v>
      </c>
      <c r="L29" s="143">
        <v>18</v>
      </c>
      <c r="M29" s="143">
        <v>17</v>
      </c>
      <c r="N29" s="143">
        <v>76</v>
      </c>
      <c r="O29" s="144">
        <v>25</v>
      </c>
    </row>
    <row r="30" spans="1:15" ht="22.5" customHeight="1">
      <c r="A30" s="286" t="s">
        <v>15</v>
      </c>
      <c r="B30" s="286"/>
      <c r="C30" s="286"/>
      <c r="D30" s="15"/>
      <c r="E30" s="95">
        <f t="shared" si="0"/>
        <v>8</v>
      </c>
      <c r="F30" s="143">
        <v>1</v>
      </c>
      <c r="G30" s="143"/>
      <c r="H30" s="143">
        <v>1</v>
      </c>
      <c r="I30" s="143">
        <v>2</v>
      </c>
      <c r="J30" s="143"/>
      <c r="K30" s="143">
        <v>1</v>
      </c>
      <c r="L30" s="143"/>
      <c r="M30" s="143"/>
      <c r="N30" s="143">
        <v>3</v>
      </c>
      <c r="O30" s="144"/>
    </row>
    <row r="31" spans="1:15" ht="22.5" customHeight="1">
      <c r="A31" s="286" t="s">
        <v>87</v>
      </c>
      <c r="B31" s="286"/>
      <c r="C31" s="286"/>
      <c r="D31" s="15"/>
      <c r="E31" s="95">
        <f t="shared" si="0"/>
        <v>740</v>
      </c>
      <c r="F31" s="143">
        <v>168</v>
      </c>
      <c r="G31" s="143">
        <v>95</v>
      </c>
      <c r="H31" s="143">
        <v>83</v>
      </c>
      <c r="I31" s="143">
        <v>75</v>
      </c>
      <c r="J31" s="143">
        <v>43</v>
      </c>
      <c r="K31" s="143">
        <v>73</v>
      </c>
      <c r="L31" s="143">
        <v>27</v>
      </c>
      <c r="M31" s="143">
        <v>44</v>
      </c>
      <c r="N31" s="143">
        <v>79</v>
      </c>
      <c r="O31" s="144">
        <v>53</v>
      </c>
    </row>
    <row r="32" spans="1:15" ht="22.5" customHeight="1">
      <c r="A32" s="286" t="s">
        <v>57</v>
      </c>
      <c r="B32" s="286"/>
      <c r="C32" s="286"/>
      <c r="D32" s="37"/>
      <c r="E32" s="95">
        <f t="shared" si="0"/>
        <v>4</v>
      </c>
      <c r="F32" s="143">
        <v>1</v>
      </c>
      <c r="G32" s="143">
        <v>1</v>
      </c>
      <c r="H32" s="143">
        <v>1</v>
      </c>
      <c r="I32" s="143"/>
      <c r="J32" s="143"/>
      <c r="K32" s="143"/>
      <c r="L32" s="143"/>
      <c r="M32" s="143">
        <v>1</v>
      </c>
      <c r="N32" s="143"/>
      <c r="O32" s="144"/>
    </row>
    <row r="33" spans="1:15" ht="22.5" customHeight="1">
      <c r="A33" s="286" t="s">
        <v>88</v>
      </c>
      <c r="B33" s="286"/>
      <c r="C33" s="286"/>
      <c r="E33" s="95">
        <f t="shared" si="0"/>
        <v>16</v>
      </c>
      <c r="F33" s="143">
        <v>3</v>
      </c>
      <c r="G33" s="143">
        <v>1</v>
      </c>
      <c r="H33" s="143">
        <v>2</v>
      </c>
      <c r="I33" s="143">
        <v>4</v>
      </c>
      <c r="J33" s="143">
        <v>2</v>
      </c>
      <c r="K33" s="143"/>
      <c r="L33" s="143"/>
      <c r="M33" s="143"/>
      <c r="N33" s="143">
        <v>3</v>
      </c>
      <c r="O33" s="144">
        <v>1</v>
      </c>
    </row>
    <row r="34" spans="1:15" ht="22.5" customHeight="1">
      <c r="A34" s="287" t="s">
        <v>56</v>
      </c>
      <c r="B34" s="287"/>
      <c r="C34" s="287"/>
      <c r="D34" s="66"/>
      <c r="E34" s="96">
        <f t="shared" si="0"/>
        <v>4</v>
      </c>
      <c r="F34" s="145">
        <v>2</v>
      </c>
      <c r="G34" s="145"/>
      <c r="H34" s="145"/>
      <c r="I34" s="145"/>
      <c r="J34" s="145">
        <v>1</v>
      </c>
      <c r="K34" s="145"/>
      <c r="L34" s="145"/>
      <c r="M34" s="145"/>
      <c r="N34" s="145">
        <v>1</v>
      </c>
      <c r="O34" s="146"/>
    </row>
    <row r="35" ht="7.5" customHeight="1"/>
    <row r="36" ht="13.5">
      <c r="O36" s="53" t="s">
        <v>90</v>
      </c>
    </row>
  </sheetData>
  <sheetProtection/>
  <mergeCells count="30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B21:C21"/>
    <mergeCell ref="A22:C22"/>
    <mergeCell ref="A23:C23"/>
    <mergeCell ref="A24:C24"/>
    <mergeCell ref="A25:C25"/>
    <mergeCell ref="A26:C26"/>
    <mergeCell ref="A27:C27"/>
    <mergeCell ref="A28:C28"/>
    <mergeCell ref="A33:C33"/>
    <mergeCell ref="A34:C34"/>
    <mergeCell ref="A29:C29"/>
    <mergeCell ref="A30:C30"/>
    <mergeCell ref="A31:C31"/>
    <mergeCell ref="A32:C32"/>
  </mergeCells>
  <printOptions horizontalCentered="1"/>
  <pageMargins left="0.5905511811023623" right="0.5905511811023623" top="0.7086614173228347" bottom="0.5905511811023623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G2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25390625" style="161" customWidth="1"/>
    <col min="2" max="2" width="13.875" style="161" customWidth="1"/>
    <col min="3" max="3" width="5.50390625" style="161" customWidth="1"/>
    <col min="4" max="4" width="0.875" style="161" customWidth="1"/>
    <col min="5" max="6" width="5.25390625" style="161" customWidth="1"/>
    <col min="7" max="7" width="4.00390625" style="161" customWidth="1"/>
    <col min="8" max="11" width="2.375" style="161" customWidth="1"/>
    <col min="12" max="12" width="3.125" style="161" customWidth="1"/>
    <col min="13" max="13" width="2.375" style="161" customWidth="1"/>
    <col min="14" max="14" width="3.125" style="161" customWidth="1"/>
    <col min="15" max="17" width="2.375" style="161" customWidth="1"/>
    <col min="18" max="18" width="3.125" style="161" customWidth="1"/>
    <col min="19" max="19" width="2.375" style="161" customWidth="1"/>
    <col min="20" max="21" width="3.125" style="161" customWidth="1"/>
    <col min="22" max="25" width="2.375" style="161" customWidth="1"/>
    <col min="26" max="26" width="3.125" style="161" customWidth="1"/>
    <col min="27" max="27" width="2.375" style="161" customWidth="1"/>
    <col min="28" max="28" width="3.125" style="161" customWidth="1"/>
    <col min="29" max="30" width="2.375" style="161" customWidth="1"/>
    <col min="31" max="31" width="3.125" style="161" customWidth="1"/>
    <col min="32" max="33" width="3.375" style="161" customWidth="1"/>
    <col min="34" max="16384" width="9.00390625" style="161" customWidth="1"/>
  </cols>
  <sheetData>
    <row r="1" ht="18.75" customHeight="1"/>
    <row r="2" spans="1:10" ht="18.75" customHeight="1">
      <c r="A2" s="187" t="s">
        <v>278</v>
      </c>
      <c r="B2" s="172"/>
      <c r="C2" s="172"/>
      <c r="D2" s="172"/>
      <c r="E2" s="172"/>
      <c r="F2" s="172"/>
      <c r="G2" s="172"/>
      <c r="H2" s="172"/>
      <c r="I2" s="173"/>
      <c r="J2" s="173"/>
    </row>
    <row r="3" spans="2:33" ht="13.5" customHeight="1">
      <c r="B3" s="173"/>
      <c r="AG3" s="31" t="s">
        <v>282</v>
      </c>
    </row>
    <row r="4" spans="1:33" ht="24" customHeight="1">
      <c r="A4" s="313" t="s">
        <v>21</v>
      </c>
      <c r="B4" s="308"/>
      <c r="C4" s="337"/>
      <c r="D4" s="55"/>
      <c r="E4" s="338" t="s">
        <v>284</v>
      </c>
      <c r="F4" s="341" t="s">
        <v>120</v>
      </c>
      <c r="G4" s="341" t="s">
        <v>121</v>
      </c>
      <c r="H4" s="342" t="s">
        <v>122</v>
      </c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 t="s">
        <v>123</v>
      </c>
      <c r="AG4" s="344"/>
    </row>
    <row r="5" spans="1:33" ht="19.5" customHeight="1">
      <c r="A5" s="311"/>
      <c r="B5" s="309"/>
      <c r="C5" s="310"/>
      <c r="D5" s="64"/>
      <c r="E5" s="339"/>
      <c r="F5" s="334"/>
      <c r="G5" s="334"/>
      <c r="H5" s="334" t="s">
        <v>124</v>
      </c>
      <c r="I5" s="334" t="s">
        <v>251</v>
      </c>
      <c r="J5" s="334" t="s">
        <v>125</v>
      </c>
      <c r="K5" s="334" t="s">
        <v>126</v>
      </c>
      <c r="L5" s="334" t="s">
        <v>127</v>
      </c>
      <c r="M5" s="334" t="s">
        <v>128</v>
      </c>
      <c r="N5" s="334" t="s">
        <v>129</v>
      </c>
      <c r="O5" s="334" t="s">
        <v>236</v>
      </c>
      <c r="P5" s="334" t="s">
        <v>130</v>
      </c>
      <c r="Q5" s="334" t="s">
        <v>131</v>
      </c>
      <c r="R5" s="332" t="s">
        <v>237</v>
      </c>
      <c r="S5" s="332" t="s">
        <v>238</v>
      </c>
      <c r="T5" s="334" t="s">
        <v>239</v>
      </c>
      <c r="U5" s="335" t="s">
        <v>20</v>
      </c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4" t="s">
        <v>132</v>
      </c>
      <c r="AG5" s="336" t="s">
        <v>133</v>
      </c>
    </row>
    <row r="6" spans="1:33" ht="138.75" customHeight="1">
      <c r="A6" s="311"/>
      <c r="B6" s="309"/>
      <c r="C6" s="310"/>
      <c r="D6" s="36"/>
      <c r="E6" s="340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3"/>
      <c r="S6" s="333"/>
      <c r="T6" s="334"/>
      <c r="U6" s="28" t="s">
        <v>38</v>
      </c>
      <c r="V6" s="54" t="s">
        <v>240</v>
      </c>
      <c r="W6" s="54" t="s">
        <v>241</v>
      </c>
      <c r="X6" s="54" t="s">
        <v>242</v>
      </c>
      <c r="Y6" s="54" t="s">
        <v>243</v>
      </c>
      <c r="Z6" s="54" t="s">
        <v>244</v>
      </c>
      <c r="AA6" s="54" t="s">
        <v>245</v>
      </c>
      <c r="AB6" s="54" t="s">
        <v>246</v>
      </c>
      <c r="AC6" s="54" t="s">
        <v>247</v>
      </c>
      <c r="AD6" s="54" t="s">
        <v>248</v>
      </c>
      <c r="AE6" s="54" t="s">
        <v>20</v>
      </c>
      <c r="AF6" s="334"/>
      <c r="AG6" s="336"/>
    </row>
    <row r="7" spans="1:33" ht="18" customHeight="1">
      <c r="A7" s="328" t="s">
        <v>262</v>
      </c>
      <c r="B7" s="329"/>
      <c r="C7" s="330"/>
      <c r="D7" s="49"/>
      <c r="E7" s="98">
        <f>SUM(E8:E24)</f>
        <v>0</v>
      </c>
      <c r="F7" s="98">
        <f>SUM(F8:F24)</f>
        <v>0</v>
      </c>
      <c r="G7" s="98">
        <f aca="true" t="shared" si="0" ref="G7:AG7">SUM(G8:G24)</f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116">
        <f t="shared" si="0"/>
        <v>0</v>
      </c>
    </row>
    <row r="8" spans="1:33" ht="18" customHeight="1">
      <c r="A8" s="286" t="s">
        <v>106</v>
      </c>
      <c r="B8" s="331"/>
      <c r="C8" s="331"/>
      <c r="D8" s="51"/>
      <c r="E8" s="124"/>
      <c r="F8" s="127"/>
      <c r="G8" s="178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8"/>
    </row>
    <row r="9" spans="1:33" ht="18" customHeight="1">
      <c r="A9" s="289" t="s">
        <v>107</v>
      </c>
      <c r="B9" s="320" t="s">
        <v>224</v>
      </c>
      <c r="C9" s="286"/>
      <c r="D9" s="33"/>
      <c r="E9" s="125"/>
      <c r="F9" s="128"/>
      <c r="G9" s="179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9"/>
    </row>
    <row r="10" spans="1:33" ht="18" customHeight="1">
      <c r="A10" s="289"/>
      <c r="B10" s="286" t="s">
        <v>225</v>
      </c>
      <c r="C10" s="286"/>
      <c r="D10" s="33"/>
      <c r="E10" s="125"/>
      <c r="F10" s="128"/>
      <c r="G10" s="179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02"/>
      <c r="AG10" s="109"/>
    </row>
    <row r="11" spans="1:33" ht="18" customHeight="1">
      <c r="A11" s="289"/>
      <c r="B11" s="286" t="s">
        <v>226</v>
      </c>
      <c r="C11" s="286"/>
      <c r="D11" s="33"/>
      <c r="E11" s="125"/>
      <c r="F11" s="128"/>
      <c r="G11" s="179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12"/>
      <c r="W11" s="112"/>
      <c r="X11" s="102"/>
      <c r="Y11" s="102"/>
      <c r="Z11" s="102"/>
      <c r="AA11" s="102"/>
      <c r="AB11" s="102"/>
      <c r="AC11" s="102"/>
      <c r="AD11" s="102"/>
      <c r="AE11" s="102"/>
      <c r="AF11" s="102"/>
      <c r="AG11" s="109"/>
    </row>
    <row r="12" spans="1:33" ht="18" customHeight="1">
      <c r="A12" s="289"/>
      <c r="B12" s="15" t="s">
        <v>228</v>
      </c>
      <c r="C12" s="15"/>
      <c r="D12" s="33"/>
      <c r="E12" s="125"/>
      <c r="F12" s="128"/>
      <c r="G12" s="179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9"/>
    </row>
    <row r="13" spans="1:33" ht="18" customHeight="1">
      <c r="A13" s="289"/>
      <c r="B13" s="286" t="s">
        <v>108</v>
      </c>
      <c r="C13" s="52" t="s">
        <v>134</v>
      </c>
      <c r="D13" s="82"/>
      <c r="E13" s="125"/>
      <c r="F13" s="128"/>
      <c r="G13" s="179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09"/>
    </row>
    <row r="14" spans="1:33" ht="18" customHeight="1">
      <c r="A14" s="289"/>
      <c r="B14" s="286"/>
      <c r="C14" s="52" t="s">
        <v>135</v>
      </c>
      <c r="D14" s="82"/>
      <c r="E14" s="125"/>
      <c r="F14" s="128"/>
      <c r="G14" s="179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09"/>
    </row>
    <row r="15" spans="1:33" ht="27" customHeight="1">
      <c r="A15" s="289"/>
      <c r="B15" s="286" t="s">
        <v>63</v>
      </c>
      <c r="C15" s="286"/>
      <c r="D15" s="15"/>
      <c r="E15" s="125"/>
      <c r="F15" s="128"/>
      <c r="G15" s="179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09"/>
    </row>
    <row r="16" spans="1:33" ht="27" customHeight="1">
      <c r="A16" s="319" t="s">
        <v>111</v>
      </c>
      <c r="B16" s="286" t="s">
        <v>116</v>
      </c>
      <c r="C16" s="286"/>
      <c r="D16" s="15"/>
      <c r="E16" s="125"/>
      <c r="F16" s="128"/>
      <c r="G16" s="179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09"/>
    </row>
    <row r="17" spans="1:33" ht="27" customHeight="1">
      <c r="A17" s="289"/>
      <c r="B17" s="286" t="s">
        <v>113</v>
      </c>
      <c r="C17" s="286"/>
      <c r="D17" s="15"/>
      <c r="E17" s="133"/>
      <c r="F17" s="128"/>
      <c r="G17" s="179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09"/>
    </row>
    <row r="18" spans="1:33" ht="27" customHeight="1">
      <c r="A18" s="289" t="s">
        <v>114</v>
      </c>
      <c r="B18" s="286" t="s">
        <v>116</v>
      </c>
      <c r="C18" s="286"/>
      <c r="D18" s="15"/>
      <c r="E18" s="125"/>
      <c r="F18" s="128"/>
      <c r="G18" s="179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09"/>
    </row>
    <row r="19" spans="1:33" ht="27" customHeight="1">
      <c r="A19" s="289"/>
      <c r="B19" s="286" t="s">
        <v>113</v>
      </c>
      <c r="C19" s="286"/>
      <c r="D19" s="15"/>
      <c r="E19" s="133"/>
      <c r="F19" s="128"/>
      <c r="G19" s="179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09"/>
    </row>
    <row r="20" spans="1:33" ht="27" customHeight="1">
      <c r="A20" s="319" t="s">
        <v>115</v>
      </c>
      <c r="B20" s="320" t="s">
        <v>116</v>
      </c>
      <c r="C20" s="286"/>
      <c r="D20" s="15"/>
      <c r="E20" s="125"/>
      <c r="F20" s="128"/>
      <c r="G20" s="179"/>
      <c r="H20" s="112"/>
      <c r="I20" s="10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02"/>
      <c r="AG20" s="109"/>
    </row>
    <row r="21" spans="1:33" ht="27" customHeight="1">
      <c r="A21" s="289"/>
      <c r="B21" s="320" t="s">
        <v>235</v>
      </c>
      <c r="C21" s="286"/>
      <c r="D21" s="15"/>
      <c r="E21" s="125"/>
      <c r="F21" s="128"/>
      <c r="G21" s="179"/>
      <c r="H21" s="11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9"/>
    </row>
    <row r="22" spans="1:33" ht="27" customHeight="1">
      <c r="A22" s="289" t="s">
        <v>117</v>
      </c>
      <c r="B22" s="286" t="s">
        <v>263</v>
      </c>
      <c r="C22" s="286"/>
      <c r="D22" s="15"/>
      <c r="E22" s="125"/>
      <c r="F22" s="128"/>
      <c r="G22" s="179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9"/>
    </row>
    <row r="23" spans="1:33" ht="27" customHeight="1">
      <c r="A23" s="289" t="s">
        <v>118</v>
      </c>
      <c r="B23" s="286" t="s">
        <v>264</v>
      </c>
      <c r="C23" s="286"/>
      <c r="D23" s="15"/>
      <c r="E23" s="125"/>
      <c r="F23" s="128"/>
      <c r="G23" s="179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9"/>
    </row>
    <row r="24" spans="1:33" ht="27" customHeight="1">
      <c r="A24" s="287" t="s">
        <v>119</v>
      </c>
      <c r="B24" s="287"/>
      <c r="C24" s="287"/>
      <c r="D24" s="20"/>
      <c r="E24" s="134"/>
      <c r="F24" s="129"/>
      <c r="G24" s="180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10"/>
    </row>
    <row r="25" spans="1:33" ht="7.5" customHeight="1">
      <c r="A25" s="4"/>
      <c r="B25" s="4"/>
      <c r="C25" s="4"/>
      <c r="D25" s="4"/>
      <c r="G25" s="160"/>
      <c r="AF25" s="160"/>
      <c r="AG25" s="160"/>
    </row>
    <row r="26" spans="1:33" ht="13.5">
      <c r="A26" s="141"/>
      <c r="B26" s="4"/>
      <c r="C26" s="4"/>
      <c r="D26" s="4"/>
      <c r="AF26" s="115"/>
      <c r="AG26" s="115" t="s">
        <v>90</v>
      </c>
    </row>
    <row r="27" ht="13.5">
      <c r="F27" s="174"/>
    </row>
  </sheetData>
  <sheetProtection/>
  <mergeCells count="42"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F5:AF6"/>
    <mergeCell ref="AG5:AG6"/>
    <mergeCell ref="A7:C7"/>
    <mergeCell ref="A8:C8"/>
    <mergeCell ref="A9:A15"/>
    <mergeCell ref="B9:C9"/>
    <mergeCell ref="B10:C10"/>
    <mergeCell ref="B11:C11"/>
    <mergeCell ref="B13:B14"/>
    <mergeCell ref="B15:C15"/>
    <mergeCell ref="A16:A17"/>
    <mergeCell ref="B16:C16"/>
    <mergeCell ref="B17:C17"/>
    <mergeCell ref="A18:A19"/>
    <mergeCell ref="B18:C18"/>
    <mergeCell ref="B19:C19"/>
    <mergeCell ref="A24:C24"/>
    <mergeCell ref="A20:A23"/>
    <mergeCell ref="B20:C20"/>
    <mergeCell ref="B21:C21"/>
    <mergeCell ref="B22:C22"/>
    <mergeCell ref="B23:C23"/>
  </mergeCells>
  <printOptions horizontalCentered="1"/>
  <pageMargins left="0.31496062992125984" right="0.31496062992125984" top="0.7874015748031497" bottom="0.7874015748031497" header="0.4724409448818898" footer="0.4724409448818898"/>
  <pageSetup horizontalDpi="600" verticalDpi="600" orientation="portrait" pageOrder="overThenDown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61" customWidth="1"/>
    <col min="2" max="2" width="12.625" style="161" customWidth="1"/>
    <col min="3" max="3" width="0.875" style="161" customWidth="1"/>
    <col min="4" max="4" width="6.375" style="161" customWidth="1"/>
    <col min="5" max="15" width="5.125" style="161" customWidth="1"/>
    <col min="16" max="16" width="5.875" style="161" customWidth="1"/>
    <col min="17" max="18" width="3.00390625" style="161" customWidth="1"/>
    <col min="19" max="20" width="9.00390625" style="161" customWidth="1"/>
    <col min="21" max="21" width="3.00390625" style="161" customWidth="1"/>
    <col min="22" max="25" width="9.00390625" style="161" customWidth="1"/>
    <col min="26" max="26" width="3.00390625" style="161" customWidth="1"/>
    <col min="27" max="27" width="9.00390625" style="161" customWidth="1"/>
    <col min="28" max="28" width="3.00390625" style="161" customWidth="1"/>
    <col min="29" max="30" width="9.00390625" style="161" customWidth="1"/>
    <col min="31" max="33" width="3.00390625" style="161" customWidth="1"/>
    <col min="34" max="16384" width="9.00390625" style="161" customWidth="1"/>
  </cols>
  <sheetData>
    <row r="1" spans="1:8" ht="18.75" customHeight="1">
      <c r="A1" s="30" t="s">
        <v>232</v>
      </c>
      <c r="B1" s="30"/>
      <c r="C1" s="30"/>
      <c r="D1" s="30"/>
      <c r="E1" s="30"/>
      <c r="F1" s="175"/>
      <c r="G1" s="175"/>
      <c r="H1" s="175"/>
    </row>
    <row r="2" spans="1:8" ht="18.75" customHeight="1">
      <c r="A2" s="346" t="s">
        <v>265</v>
      </c>
      <c r="B2" s="346"/>
      <c r="C2" s="346"/>
      <c r="D2" s="346"/>
      <c r="E2" s="346"/>
      <c r="F2" s="346"/>
      <c r="G2" s="347"/>
      <c r="H2" s="347"/>
    </row>
    <row r="3" spans="1:16" ht="13.5" customHeight="1">
      <c r="A3" s="173"/>
      <c r="B3" s="173"/>
      <c r="C3" s="173"/>
      <c r="D3" s="173"/>
      <c r="P3" s="31" t="s">
        <v>282</v>
      </c>
    </row>
    <row r="4" spans="1:16" ht="24" customHeight="1">
      <c r="A4" s="313" t="s">
        <v>21</v>
      </c>
      <c r="B4" s="337"/>
      <c r="C4" s="55"/>
      <c r="D4" s="348" t="s">
        <v>285</v>
      </c>
      <c r="E4" s="291" t="s">
        <v>103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350" t="s">
        <v>105</v>
      </c>
    </row>
    <row r="5" spans="1:16" ht="93" customHeight="1">
      <c r="A5" s="311"/>
      <c r="B5" s="310"/>
      <c r="C5" s="36"/>
      <c r="D5" s="34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51"/>
    </row>
    <row r="6" spans="1:16" ht="36" customHeight="1">
      <c r="A6" s="328" t="s">
        <v>136</v>
      </c>
      <c r="B6" s="330"/>
      <c r="C6" s="49"/>
      <c r="D6" s="104">
        <f aca="true" t="shared" si="0" ref="D6:O6">SUM(D7:D16)</f>
        <v>0</v>
      </c>
      <c r="E6" s="104">
        <f t="shared" si="0"/>
        <v>0</v>
      </c>
      <c r="F6" s="104">
        <f t="shared" si="0"/>
        <v>0</v>
      </c>
      <c r="G6" s="104">
        <f t="shared" si="0"/>
        <v>0</v>
      </c>
      <c r="H6" s="104">
        <f t="shared" si="0"/>
        <v>0</v>
      </c>
      <c r="I6" s="104">
        <f t="shared" si="0"/>
        <v>0</v>
      </c>
      <c r="J6" s="104">
        <f t="shared" si="0"/>
        <v>0</v>
      </c>
      <c r="K6" s="104">
        <f t="shared" si="0"/>
        <v>0</v>
      </c>
      <c r="L6" s="104">
        <f t="shared" si="0"/>
        <v>0</v>
      </c>
      <c r="M6" s="104">
        <f t="shared" si="0"/>
        <v>0</v>
      </c>
      <c r="N6" s="104">
        <f t="shared" si="0"/>
        <v>0</v>
      </c>
      <c r="O6" s="104">
        <f t="shared" si="0"/>
        <v>0</v>
      </c>
      <c r="P6" s="119">
        <v>214</v>
      </c>
    </row>
    <row r="7" spans="1:16" ht="36" customHeight="1">
      <c r="A7" s="286" t="s">
        <v>137</v>
      </c>
      <c r="B7" s="286"/>
      <c r="C7" s="15"/>
      <c r="D7" s="117"/>
      <c r="E7" s="105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30">
        <v>1</v>
      </c>
    </row>
    <row r="8" spans="1:19" ht="36" customHeight="1">
      <c r="A8" s="286" t="s">
        <v>138</v>
      </c>
      <c r="B8" s="286"/>
      <c r="C8" s="15"/>
      <c r="D8" s="105"/>
      <c r="E8" s="105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31">
        <v>1</v>
      </c>
      <c r="Q8" s="160"/>
      <c r="R8" s="160"/>
      <c r="S8" s="160"/>
    </row>
    <row r="9" spans="1:19" ht="36" customHeight="1">
      <c r="A9" s="288" t="s">
        <v>145</v>
      </c>
      <c r="B9" s="15" t="s">
        <v>139</v>
      </c>
      <c r="C9" s="15"/>
      <c r="D9" s="105"/>
      <c r="E9" s="105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31">
        <v>119</v>
      </c>
      <c r="Q9" s="160"/>
      <c r="R9" s="160"/>
      <c r="S9" s="160"/>
    </row>
    <row r="10" spans="1:19" ht="36" customHeight="1">
      <c r="A10" s="288"/>
      <c r="B10" s="15" t="s">
        <v>140</v>
      </c>
      <c r="C10" s="15"/>
      <c r="D10" s="105"/>
      <c r="E10" s="105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31">
        <v>3</v>
      </c>
      <c r="Q10" s="160"/>
      <c r="R10" s="160"/>
      <c r="S10" s="160"/>
    </row>
    <row r="11" spans="1:19" ht="36" customHeight="1">
      <c r="A11" s="288"/>
      <c r="B11" s="15" t="s">
        <v>146</v>
      </c>
      <c r="C11" s="15"/>
      <c r="D11" s="105"/>
      <c r="E11" s="105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31">
        <v>3</v>
      </c>
      <c r="Q11" s="160"/>
      <c r="R11" s="160"/>
      <c r="S11" s="160"/>
    </row>
    <row r="12" spans="1:19" ht="36" customHeight="1">
      <c r="A12" s="345" t="s">
        <v>147</v>
      </c>
      <c r="B12" s="15" t="s">
        <v>141</v>
      </c>
      <c r="C12" s="15"/>
      <c r="D12" s="105"/>
      <c r="E12" s="105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31">
        <v>0</v>
      </c>
      <c r="Q12" s="160"/>
      <c r="R12" s="160"/>
      <c r="S12" s="160"/>
    </row>
    <row r="13" spans="1:19" ht="36" customHeight="1">
      <c r="A13" s="288"/>
      <c r="B13" s="15" t="s">
        <v>142</v>
      </c>
      <c r="C13" s="15"/>
      <c r="D13" s="105"/>
      <c r="E13" s="105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31">
        <v>0</v>
      </c>
      <c r="Q13" s="160"/>
      <c r="R13" s="160"/>
      <c r="S13" s="160"/>
    </row>
    <row r="14" spans="1:19" ht="36" customHeight="1">
      <c r="A14" s="288"/>
      <c r="B14" s="15" t="s">
        <v>143</v>
      </c>
      <c r="C14" s="15"/>
      <c r="D14" s="105"/>
      <c r="E14" s="105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31">
        <v>0</v>
      </c>
      <c r="Q14" s="160"/>
      <c r="R14" s="160"/>
      <c r="S14" s="160"/>
    </row>
    <row r="15" spans="1:19" ht="36" customHeight="1">
      <c r="A15" s="320" t="s">
        <v>266</v>
      </c>
      <c r="B15" s="286"/>
      <c r="C15" s="15"/>
      <c r="D15" s="111"/>
      <c r="E15" s="105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31">
        <v>87</v>
      </c>
      <c r="Q15" s="160"/>
      <c r="R15" s="160"/>
      <c r="S15" s="160"/>
    </row>
    <row r="16" spans="1:16" ht="36" customHeight="1">
      <c r="A16" s="287" t="s">
        <v>144</v>
      </c>
      <c r="B16" s="287"/>
      <c r="C16" s="20"/>
      <c r="D16" s="118"/>
      <c r="E16" s="118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32">
        <v>0</v>
      </c>
    </row>
    <row r="17" spans="1:16" ht="16.5" customHeight="1">
      <c r="A17" s="141"/>
      <c r="B17" s="173"/>
      <c r="C17" s="173"/>
      <c r="P17" s="53" t="s">
        <v>90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4724409448818898" footer="0.4724409448818898"/>
  <pageSetup fitToHeight="1" fitToWidth="1" horizontalDpi="600" verticalDpi="6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61" customWidth="1"/>
    <col min="2" max="2" width="12.25390625" style="161" customWidth="1"/>
    <col min="3" max="3" width="0.875" style="161" customWidth="1"/>
    <col min="4" max="4" width="6.375" style="161" customWidth="1"/>
    <col min="5" max="5" width="4.75390625" style="161" customWidth="1"/>
    <col min="6" max="18" width="4.375" style="161" customWidth="1"/>
    <col min="19" max="16384" width="9.00390625" style="161" customWidth="1"/>
  </cols>
  <sheetData>
    <row r="1" ht="18.75" customHeight="1"/>
    <row r="2" spans="1:10" ht="18.75" customHeight="1">
      <c r="A2" s="171" t="s">
        <v>261</v>
      </c>
      <c r="B2" s="172"/>
      <c r="C2" s="172"/>
      <c r="D2" s="172"/>
      <c r="E2" s="172"/>
      <c r="F2" s="172"/>
      <c r="G2" s="172"/>
      <c r="H2" s="172"/>
      <c r="I2" s="173"/>
      <c r="J2" s="173"/>
    </row>
    <row r="3" spans="2:18" ht="13.5" customHeight="1">
      <c r="B3" s="173"/>
      <c r="C3" s="173"/>
      <c r="R3" s="31" t="s">
        <v>282</v>
      </c>
    </row>
    <row r="4" spans="1:18" ht="22.5" customHeight="1">
      <c r="A4" s="313" t="s">
        <v>21</v>
      </c>
      <c r="B4" s="337"/>
      <c r="C4" s="55"/>
      <c r="D4" s="352" t="s">
        <v>286</v>
      </c>
      <c r="E4" s="341" t="s">
        <v>120</v>
      </c>
      <c r="F4" s="341" t="s">
        <v>121</v>
      </c>
      <c r="G4" s="343" t="s">
        <v>122</v>
      </c>
      <c r="H4" s="343"/>
      <c r="I4" s="343"/>
      <c r="J4" s="343"/>
      <c r="K4" s="343"/>
      <c r="L4" s="343"/>
      <c r="M4" s="343"/>
      <c r="N4" s="343"/>
      <c r="O4" s="343"/>
      <c r="P4" s="343"/>
      <c r="Q4" s="343" t="s">
        <v>123</v>
      </c>
      <c r="R4" s="344"/>
    </row>
    <row r="5" spans="1:18" ht="135" customHeight="1">
      <c r="A5" s="311"/>
      <c r="B5" s="310"/>
      <c r="C5" s="36"/>
      <c r="D5" s="353"/>
      <c r="E5" s="334"/>
      <c r="F5" s="334"/>
      <c r="G5" s="28" t="s">
        <v>148</v>
      </c>
      <c r="H5" s="28" t="s">
        <v>149</v>
      </c>
      <c r="I5" s="28" t="s">
        <v>150</v>
      </c>
      <c r="J5" s="28" t="s">
        <v>151</v>
      </c>
      <c r="K5" s="28" t="s">
        <v>152</v>
      </c>
      <c r="L5" s="28" t="s">
        <v>153</v>
      </c>
      <c r="M5" s="28" t="s">
        <v>154</v>
      </c>
      <c r="N5" s="28" t="s">
        <v>155</v>
      </c>
      <c r="O5" s="28" t="s">
        <v>156</v>
      </c>
      <c r="P5" s="28" t="s">
        <v>20</v>
      </c>
      <c r="Q5" s="28" t="s">
        <v>132</v>
      </c>
      <c r="R5" s="40" t="s">
        <v>133</v>
      </c>
    </row>
    <row r="6" spans="1:18" ht="40.5" customHeight="1">
      <c r="A6" s="328" t="s">
        <v>136</v>
      </c>
      <c r="B6" s="330"/>
      <c r="C6" s="49"/>
      <c r="D6" s="106">
        <f aca="true" t="shared" si="0" ref="D6:R6">SUM(D7:D16)</f>
        <v>0</v>
      </c>
      <c r="E6" s="106">
        <f t="shared" si="0"/>
        <v>0</v>
      </c>
      <c r="F6" s="106">
        <f t="shared" si="0"/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0</v>
      </c>
      <c r="N6" s="106">
        <f t="shared" si="0"/>
        <v>0</v>
      </c>
      <c r="O6" s="106">
        <f t="shared" si="0"/>
        <v>0</v>
      </c>
      <c r="P6" s="106">
        <f t="shared" si="0"/>
        <v>0</v>
      </c>
      <c r="Q6" s="106">
        <f t="shared" si="0"/>
        <v>0</v>
      </c>
      <c r="R6" s="120">
        <f t="shared" si="0"/>
        <v>0</v>
      </c>
    </row>
    <row r="7" spans="1:18" ht="40.5" customHeight="1">
      <c r="A7" s="286" t="s">
        <v>137</v>
      </c>
      <c r="B7" s="286"/>
      <c r="C7" s="15"/>
      <c r="D7" s="117"/>
      <c r="E7" s="105"/>
      <c r="F7" s="18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ht="40.5" customHeight="1">
      <c r="A8" s="286" t="s">
        <v>138</v>
      </c>
      <c r="B8" s="286"/>
      <c r="C8" s="15"/>
      <c r="D8" s="105"/>
      <c r="E8" s="105"/>
      <c r="F8" s="182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8"/>
    </row>
    <row r="9" spans="1:18" ht="40.5" customHeight="1">
      <c r="A9" s="288" t="s">
        <v>145</v>
      </c>
      <c r="B9" s="15" t="s">
        <v>139</v>
      </c>
      <c r="C9" s="15"/>
      <c r="D9" s="105"/>
      <c r="E9" s="105"/>
      <c r="F9" s="182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</row>
    <row r="10" spans="1:18" ht="40.5" customHeight="1">
      <c r="A10" s="288"/>
      <c r="B10" s="15" t="s">
        <v>140</v>
      </c>
      <c r="C10" s="15"/>
      <c r="D10" s="105"/>
      <c r="E10" s="105"/>
      <c r="F10" s="182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8"/>
    </row>
    <row r="11" spans="1:18" ht="40.5" customHeight="1">
      <c r="A11" s="288"/>
      <c r="B11" s="15" t="s">
        <v>146</v>
      </c>
      <c r="C11" s="15"/>
      <c r="D11" s="105"/>
      <c r="E11" s="105"/>
      <c r="F11" s="182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</row>
    <row r="12" spans="1:18" ht="40.5" customHeight="1">
      <c r="A12" s="345" t="s">
        <v>147</v>
      </c>
      <c r="B12" s="15" t="s">
        <v>141</v>
      </c>
      <c r="C12" s="15"/>
      <c r="D12" s="105"/>
      <c r="E12" s="105"/>
      <c r="F12" s="182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</row>
    <row r="13" spans="1:18" ht="40.5" customHeight="1">
      <c r="A13" s="288"/>
      <c r="B13" s="15" t="s">
        <v>142</v>
      </c>
      <c r="C13" s="15"/>
      <c r="D13" s="105"/>
      <c r="E13" s="105"/>
      <c r="F13" s="182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40.5" customHeight="1">
      <c r="A14" s="288"/>
      <c r="B14" s="15" t="s">
        <v>143</v>
      </c>
      <c r="C14" s="15"/>
      <c r="D14" s="105"/>
      <c r="E14" s="105"/>
      <c r="F14" s="182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8"/>
    </row>
    <row r="15" spans="1:18" ht="40.5" customHeight="1">
      <c r="A15" s="320" t="s">
        <v>267</v>
      </c>
      <c r="B15" s="286"/>
      <c r="C15" s="15"/>
      <c r="D15" s="111"/>
      <c r="E15" s="105"/>
      <c r="F15" s="182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8"/>
    </row>
    <row r="16" spans="1:18" ht="40.5" customHeight="1">
      <c r="A16" s="287" t="s">
        <v>144</v>
      </c>
      <c r="B16" s="287"/>
      <c r="C16" s="20"/>
      <c r="D16" s="118"/>
      <c r="E16" s="118"/>
      <c r="F16" s="183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70"/>
    </row>
    <row r="17" spans="1:18" ht="16.5" customHeight="1">
      <c r="A17" s="141"/>
      <c r="B17" s="4"/>
      <c r="C17" s="4"/>
      <c r="R17" s="53" t="s">
        <v>90</v>
      </c>
    </row>
    <row r="19" ht="13.5">
      <c r="E19" s="176"/>
    </row>
  </sheetData>
  <sheetProtection/>
  <mergeCells count="13">
    <mergeCell ref="Q4:R4"/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"/>
  <sheetViews>
    <sheetView zoomScalePageLayoutView="0" workbookViewId="0" topLeftCell="A6">
      <selection activeCell="E7" sqref="E7:E23"/>
    </sheetView>
  </sheetViews>
  <sheetFormatPr defaultColWidth="9.00390625" defaultRowHeight="13.5"/>
  <cols>
    <col min="1" max="1" width="5.625" style="161" customWidth="1"/>
    <col min="2" max="2" width="9.125" style="161" customWidth="1"/>
    <col min="3" max="3" width="13.375" style="161" customWidth="1"/>
    <col min="4" max="4" width="0.2421875" style="161" customWidth="1"/>
    <col min="5" max="5" width="6.375" style="161" customWidth="1"/>
    <col min="6" max="6" width="6.125" style="161" bestFit="1" customWidth="1"/>
    <col min="7" max="16" width="4.375" style="161" customWidth="1"/>
    <col min="17" max="17" width="5.125" style="161" customWidth="1"/>
    <col min="18" max="16384" width="9.00390625" style="161" customWidth="1"/>
  </cols>
  <sheetData>
    <row r="1" spans="1:7" ht="18.75" customHeight="1">
      <c r="A1" s="30" t="s">
        <v>233</v>
      </c>
      <c r="B1" s="1"/>
      <c r="C1" s="1"/>
      <c r="D1" s="1"/>
      <c r="E1" s="1"/>
      <c r="F1" s="1"/>
      <c r="G1" s="1"/>
    </row>
    <row r="2" spans="1:5" ht="18.75" customHeight="1">
      <c r="A2" s="175" t="s">
        <v>268</v>
      </c>
      <c r="B2" s="173"/>
      <c r="C2" s="173"/>
      <c r="D2" s="173"/>
      <c r="E2" s="173"/>
    </row>
    <row r="3" spans="1:17" ht="13.5" customHeight="1">
      <c r="A3" s="173"/>
      <c r="B3" s="173"/>
      <c r="C3" s="173"/>
      <c r="D3" s="173"/>
      <c r="E3" s="173"/>
      <c r="Q3" s="31" t="s">
        <v>282</v>
      </c>
    </row>
    <row r="4" spans="1:17" ht="24" customHeight="1">
      <c r="A4" s="313" t="s">
        <v>21</v>
      </c>
      <c r="B4" s="308"/>
      <c r="C4" s="337"/>
      <c r="D4" s="55"/>
      <c r="E4" s="348" t="s">
        <v>269</v>
      </c>
      <c r="F4" s="308" t="s">
        <v>194</v>
      </c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50" t="s">
        <v>204</v>
      </c>
    </row>
    <row r="5" spans="1:17" ht="102.75" customHeight="1">
      <c r="A5" s="311"/>
      <c r="B5" s="309"/>
      <c r="C5" s="310"/>
      <c r="D5" s="36"/>
      <c r="E5" s="349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51"/>
    </row>
    <row r="6" spans="1:18" ht="18" customHeight="1">
      <c r="A6" s="328" t="s">
        <v>257</v>
      </c>
      <c r="B6" s="329"/>
      <c r="C6" s="330"/>
      <c r="D6" s="49"/>
      <c r="E6" s="107">
        <f>SUM(E7:E24)</f>
        <v>0</v>
      </c>
      <c r="F6" s="107">
        <f aca="true" t="shared" si="0" ref="F6:P6">SUM(F8:F24)</f>
        <v>0</v>
      </c>
      <c r="G6" s="107">
        <f t="shared" si="0"/>
        <v>0</v>
      </c>
      <c r="H6" s="107">
        <f t="shared" si="0"/>
        <v>0</v>
      </c>
      <c r="I6" s="107">
        <f t="shared" si="0"/>
        <v>0</v>
      </c>
      <c r="J6" s="107">
        <f t="shared" si="0"/>
        <v>0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107">
        <f t="shared" si="0"/>
        <v>0</v>
      </c>
      <c r="O6" s="107">
        <f t="shared" si="0"/>
        <v>0</v>
      </c>
      <c r="P6" s="107">
        <f t="shared" si="0"/>
        <v>0</v>
      </c>
      <c r="Q6" s="121">
        <f>SUM(Q7:Q24)</f>
        <v>992</v>
      </c>
      <c r="R6" s="177"/>
    </row>
    <row r="7" spans="1:17" ht="18" customHeight="1">
      <c r="A7" s="288" t="s">
        <v>179</v>
      </c>
      <c r="B7" s="286" t="s">
        <v>157</v>
      </c>
      <c r="C7" s="286"/>
      <c r="D7" s="33"/>
      <c r="E7" s="135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202">
        <v>0</v>
      </c>
    </row>
    <row r="8" spans="1:17" ht="18" customHeight="1">
      <c r="A8" s="288"/>
      <c r="B8" s="286" t="s">
        <v>158</v>
      </c>
      <c r="C8" s="286"/>
      <c r="D8" s="33"/>
      <c r="E8" s="136"/>
      <c r="F8" s="188"/>
      <c r="G8" s="189"/>
      <c r="H8" s="189"/>
      <c r="I8" s="189"/>
      <c r="J8" s="189"/>
      <c r="K8" s="189"/>
      <c r="L8" s="189"/>
      <c r="M8" s="190"/>
      <c r="N8" s="189"/>
      <c r="O8" s="190"/>
      <c r="P8" s="189"/>
      <c r="Q8" s="202">
        <v>14</v>
      </c>
    </row>
    <row r="9" spans="1:17" ht="18" customHeight="1">
      <c r="A9" s="288"/>
      <c r="B9" s="286" t="s">
        <v>159</v>
      </c>
      <c r="C9" s="286"/>
      <c r="D9" s="33"/>
      <c r="E9" s="136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202">
        <v>310</v>
      </c>
    </row>
    <row r="10" spans="1:17" ht="18" customHeight="1">
      <c r="A10" s="288"/>
      <c r="B10" s="289" t="s">
        <v>180</v>
      </c>
      <c r="C10" s="15" t="s">
        <v>160</v>
      </c>
      <c r="D10" s="33"/>
      <c r="E10" s="136"/>
      <c r="F10" s="188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202">
        <v>144</v>
      </c>
    </row>
    <row r="11" spans="1:19" ht="18" customHeight="1">
      <c r="A11" s="288"/>
      <c r="B11" s="289"/>
      <c r="C11" s="15" t="s">
        <v>161</v>
      </c>
      <c r="D11" s="33"/>
      <c r="E11" s="136"/>
      <c r="F11" s="18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202">
        <v>4</v>
      </c>
      <c r="S11" s="177"/>
    </row>
    <row r="12" spans="1:17" ht="18" customHeight="1">
      <c r="A12" s="288"/>
      <c r="B12" s="289"/>
      <c r="C12" s="15" t="s">
        <v>162</v>
      </c>
      <c r="D12" s="33"/>
      <c r="E12" s="136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202">
        <v>0</v>
      </c>
    </row>
    <row r="13" spans="1:17" ht="18" customHeight="1">
      <c r="A13" s="288"/>
      <c r="B13" s="289"/>
      <c r="C13" s="50" t="s">
        <v>163</v>
      </c>
      <c r="D13" s="33"/>
      <c r="E13" s="136"/>
      <c r="F13" s="18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202">
        <v>0</v>
      </c>
    </row>
    <row r="14" spans="1:17" ht="18" customHeight="1">
      <c r="A14" s="288"/>
      <c r="B14" s="289"/>
      <c r="C14" s="50" t="s">
        <v>181</v>
      </c>
      <c r="D14" s="15"/>
      <c r="E14" s="136"/>
      <c r="F14" s="188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202">
        <v>0</v>
      </c>
    </row>
    <row r="15" spans="1:17" ht="27" customHeight="1">
      <c r="A15" s="288"/>
      <c r="B15" s="286" t="s">
        <v>164</v>
      </c>
      <c r="C15" s="286"/>
      <c r="D15" s="15"/>
      <c r="E15" s="136"/>
      <c r="F15" s="188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202">
        <v>2</v>
      </c>
    </row>
    <row r="16" spans="1:17" ht="27" customHeight="1">
      <c r="A16" s="288" t="s">
        <v>182</v>
      </c>
      <c r="B16" s="286" t="s">
        <v>158</v>
      </c>
      <c r="C16" s="286"/>
      <c r="D16" s="15"/>
      <c r="E16" s="135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202">
        <v>0</v>
      </c>
    </row>
    <row r="17" spans="1:17" ht="27" customHeight="1">
      <c r="A17" s="288"/>
      <c r="B17" s="286" t="s">
        <v>159</v>
      </c>
      <c r="C17" s="286"/>
      <c r="D17" s="15"/>
      <c r="E17" s="135"/>
      <c r="F17" s="188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202">
        <v>2</v>
      </c>
    </row>
    <row r="18" spans="1:17" ht="27" customHeight="1">
      <c r="A18" s="288"/>
      <c r="B18" s="355" t="s">
        <v>258</v>
      </c>
      <c r="C18" s="15" t="s">
        <v>165</v>
      </c>
      <c r="D18" s="15"/>
      <c r="E18" s="136"/>
      <c r="F18" s="188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202">
        <v>316</v>
      </c>
    </row>
    <row r="19" spans="1:17" ht="27" customHeight="1">
      <c r="A19" s="288"/>
      <c r="B19" s="355"/>
      <c r="C19" s="15" t="s">
        <v>249</v>
      </c>
      <c r="D19" s="15"/>
      <c r="E19" s="136"/>
      <c r="F19" s="188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202">
        <v>49</v>
      </c>
    </row>
    <row r="20" spans="1:17" ht="27" customHeight="1">
      <c r="A20" s="288"/>
      <c r="B20" s="289" t="s">
        <v>180</v>
      </c>
      <c r="C20" s="15" t="s">
        <v>160</v>
      </c>
      <c r="D20" s="15"/>
      <c r="E20" s="135"/>
      <c r="F20" s="188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202">
        <v>150</v>
      </c>
    </row>
    <row r="21" spans="1:17" ht="27" customHeight="1">
      <c r="A21" s="288"/>
      <c r="B21" s="289"/>
      <c r="C21" s="15" t="s">
        <v>161</v>
      </c>
      <c r="D21" s="15"/>
      <c r="E21" s="135"/>
      <c r="F21" s="188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202">
        <v>1</v>
      </c>
    </row>
    <row r="22" spans="1:17" ht="27" customHeight="1">
      <c r="A22" s="288"/>
      <c r="B22" s="289"/>
      <c r="C22" s="15" t="s">
        <v>162</v>
      </c>
      <c r="D22" s="15"/>
      <c r="E22" s="135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202">
        <v>0</v>
      </c>
    </row>
    <row r="23" spans="1:17" ht="27" customHeight="1">
      <c r="A23" s="288"/>
      <c r="B23" s="289"/>
      <c r="C23" s="50" t="s">
        <v>163</v>
      </c>
      <c r="D23" s="15"/>
      <c r="E23" s="135"/>
      <c r="F23" s="188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202">
        <v>0</v>
      </c>
    </row>
    <row r="24" spans="1:17" ht="27" customHeight="1">
      <c r="A24" s="354"/>
      <c r="B24" s="287" t="s">
        <v>166</v>
      </c>
      <c r="C24" s="287"/>
      <c r="D24" s="20"/>
      <c r="E24" s="137"/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203">
        <v>0</v>
      </c>
    </row>
    <row r="25" spans="1:17" ht="16.5" customHeight="1">
      <c r="A25" s="142"/>
      <c r="Q25" s="53" t="s">
        <v>90</v>
      </c>
    </row>
    <row r="26" ht="13.5">
      <c r="A26" s="142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6"/>
  <sheetViews>
    <sheetView zoomScalePageLayoutView="0" workbookViewId="0" topLeftCell="A13">
      <selection activeCell="E7" sqref="E7:E23"/>
    </sheetView>
  </sheetViews>
  <sheetFormatPr defaultColWidth="9.00390625" defaultRowHeight="13.5"/>
  <cols>
    <col min="1" max="1" width="5.375" style="161" customWidth="1"/>
    <col min="2" max="2" width="9.125" style="161" customWidth="1"/>
    <col min="3" max="3" width="13.375" style="161" customWidth="1"/>
    <col min="4" max="4" width="0.875" style="161" customWidth="1"/>
    <col min="5" max="5" width="6.875" style="161" customWidth="1"/>
    <col min="6" max="6" width="6.625" style="161" customWidth="1"/>
    <col min="7" max="7" width="3.625" style="161" customWidth="1"/>
    <col min="8" max="19" width="3.25390625" style="161" customWidth="1"/>
    <col min="20" max="21" width="3.625" style="161" customWidth="1"/>
    <col min="22" max="22" width="9.00390625" style="161" customWidth="1"/>
    <col min="23" max="23" width="9.125" style="161" customWidth="1"/>
    <col min="24" max="16384" width="9.00390625" style="161" customWidth="1"/>
  </cols>
  <sheetData>
    <row r="1" ht="18.75" customHeight="1"/>
    <row r="2" spans="1:2" ht="18.75" customHeight="1">
      <c r="A2" s="175" t="s">
        <v>270</v>
      </c>
      <c r="B2" s="173"/>
    </row>
    <row r="3" spans="2:21" ht="13.5" customHeight="1">
      <c r="B3" s="173"/>
      <c r="C3" s="173"/>
      <c r="D3" s="173"/>
      <c r="U3" s="31" t="s">
        <v>282</v>
      </c>
    </row>
    <row r="4" spans="1:21" ht="24" customHeight="1">
      <c r="A4" s="313" t="s">
        <v>21</v>
      </c>
      <c r="B4" s="308"/>
      <c r="C4" s="337"/>
      <c r="D4" s="55"/>
      <c r="E4" s="348" t="s">
        <v>285</v>
      </c>
      <c r="F4" s="341" t="s">
        <v>167</v>
      </c>
      <c r="G4" s="341" t="s">
        <v>168</v>
      </c>
      <c r="H4" s="343" t="s">
        <v>122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 t="s">
        <v>123</v>
      </c>
      <c r="U4" s="344"/>
    </row>
    <row r="5" spans="1:21" ht="138.75" customHeight="1">
      <c r="A5" s="311"/>
      <c r="B5" s="309"/>
      <c r="C5" s="310"/>
      <c r="D5" s="36"/>
      <c r="E5" s="349"/>
      <c r="F5" s="334"/>
      <c r="G5" s="334"/>
      <c r="H5" s="28" t="s">
        <v>169</v>
      </c>
      <c r="I5" s="28" t="s">
        <v>170</v>
      </c>
      <c r="J5" s="28" t="s">
        <v>171</v>
      </c>
      <c r="K5" s="28" t="s">
        <v>172</v>
      </c>
      <c r="L5" s="28" t="s">
        <v>173</v>
      </c>
      <c r="M5" s="28" t="s">
        <v>174</v>
      </c>
      <c r="N5" s="28" t="s">
        <v>152</v>
      </c>
      <c r="O5" s="28" t="s">
        <v>175</v>
      </c>
      <c r="P5" s="56" t="s">
        <v>176</v>
      </c>
      <c r="Q5" s="28" t="s">
        <v>177</v>
      </c>
      <c r="R5" s="28" t="s">
        <v>178</v>
      </c>
      <c r="S5" s="28" t="s">
        <v>20</v>
      </c>
      <c r="T5" s="28" t="s">
        <v>132</v>
      </c>
      <c r="U5" s="40" t="s">
        <v>133</v>
      </c>
    </row>
    <row r="6" spans="1:21" ht="18" customHeight="1">
      <c r="A6" s="328" t="s">
        <v>271</v>
      </c>
      <c r="B6" s="329"/>
      <c r="C6" s="330"/>
      <c r="D6" s="49"/>
      <c r="E6" s="138">
        <f aca="true" t="shared" si="0" ref="E6:U6">SUM(E7:E24)</f>
        <v>0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0</v>
      </c>
      <c r="J6" s="138">
        <f t="shared" si="0"/>
        <v>0</v>
      </c>
      <c r="K6" s="138">
        <f t="shared" si="0"/>
        <v>0</v>
      </c>
      <c r="L6" s="138">
        <f t="shared" si="0"/>
        <v>0</v>
      </c>
      <c r="M6" s="138">
        <f t="shared" si="0"/>
        <v>0</v>
      </c>
      <c r="N6" s="138">
        <f t="shared" si="0"/>
        <v>0</v>
      </c>
      <c r="O6" s="138">
        <f t="shared" si="0"/>
        <v>0</v>
      </c>
      <c r="P6" s="138">
        <f t="shared" si="0"/>
        <v>0</v>
      </c>
      <c r="Q6" s="138">
        <f t="shared" si="0"/>
        <v>0</v>
      </c>
      <c r="R6" s="138">
        <f t="shared" si="0"/>
        <v>0</v>
      </c>
      <c r="S6" s="138">
        <f t="shared" si="0"/>
        <v>0</v>
      </c>
      <c r="T6" s="138">
        <f t="shared" si="0"/>
        <v>0</v>
      </c>
      <c r="U6" s="139">
        <f t="shared" si="0"/>
        <v>0</v>
      </c>
    </row>
    <row r="7" spans="1:21" ht="18" customHeight="1">
      <c r="A7" s="288" t="s">
        <v>179</v>
      </c>
      <c r="B7" s="286" t="s">
        <v>157</v>
      </c>
      <c r="C7" s="286"/>
      <c r="D7" s="33"/>
      <c r="E7" s="135"/>
      <c r="F7" s="188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5"/>
    </row>
    <row r="8" spans="1:21" ht="18" customHeight="1">
      <c r="A8" s="288"/>
      <c r="B8" s="286" t="s">
        <v>158</v>
      </c>
      <c r="C8" s="286"/>
      <c r="D8" s="33"/>
      <c r="E8" s="136"/>
      <c r="F8" s="188"/>
      <c r="G8" s="196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</row>
    <row r="9" spans="1:21" ht="18" customHeight="1">
      <c r="A9" s="288"/>
      <c r="B9" s="286" t="s">
        <v>159</v>
      </c>
      <c r="C9" s="286"/>
      <c r="D9" s="15"/>
      <c r="E9" s="136"/>
      <c r="F9" s="188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8"/>
    </row>
    <row r="10" spans="1:21" ht="18" customHeight="1">
      <c r="A10" s="288"/>
      <c r="B10" s="289" t="s">
        <v>180</v>
      </c>
      <c r="C10" s="15" t="s">
        <v>160</v>
      </c>
      <c r="D10" s="15"/>
      <c r="E10" s="136"/>
      <c r="F10" s="188"/>
      <c r="G10" s="196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8"/>
    </row>
    <row r="11" spans="1:21" ht="18" customHeight="1">
      <c r="A11" s="288"/>
      <c r="B11" s="289"/>
      <c r="C11" s="15" t="s">
        <v>161</v>
      </c>
      <c r="D11" s="15"/>
      <c r="E11" s="136"/>
      <c r="F11" s="188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8"/>
    </row>
    <row r="12" spans="1:21" ht="18" customHeight="1">
      <c r="A12" s="288"/>
      <c r="B12" s="289"/>
      <c r="C12" s="15" t="s">
        <v>162</v>
      </c>
      <c r="D12" s="15"/>
      <c r="E12" s="136"/>
      <c r="F12" s="188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8"/>
    </row>
    <row r="13" spans="1:21" ht="18" customHeight="1">
      <c r="A13" s="288"/>
      <c r="B13" s="289"/>
      <c r="C13" s="50" t="s">
        <v>252</v>
      </c>
      <c r="D13" s="50"/>
      <c r="E13" s="136"/>
      <c r="F13" s="188"/>
      <c r="G13" s="196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8"/>
    </row>
    <row r="14" spans="1:21" ht="18" customHeight="1">
      <c r="A14" s="288"/>
      <c r="B14" s="289"/>
      <c r="C14" s="50" t="s">
        <v>181</v>
      </c>
      <c r="D14" s="50"/>
      <c r="E14" s="136"/>
      <c r="F14" s="188"/>
      <c r="G14" s="196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8"/>
    </row>
    <row r="15" spans="1:21" ht="27" customHeight="1">
      <c r="A15" s="288"/>
      <c r="B15" s="286" t="s">
        <v>164</v>
      </c>
      <c r="C15" s="286"/>
      <c r="D15" s="15"/>
      <c r="E15" s="136"/>
      <c r="F15" s="188"/>
      <c r="G15" s="196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</row>
    <row r="16" spans="1:21" ht="27" customHeight="1">
      <c r="A16" s="288" t="s">
        <v>182</v>
      </c>
      <c r="B16" s="286" t="s">
        <v>158</v>
      </c>
      <c r="C16" s="286"/>
      <c r="D16" s="15"/>
      <c r="E16" s="135"/>
      <c r="F16" s="188"/>
      <c r="G16" s="19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</row>
    <row r="17" spans="1:21" ht="27" customHeight="1">
      <c r="A17" s="288"/>
      <c r="B17" s="286" t="s">
        <v>159</v>
      </c>
      <c r="C17" s="286"/>
      <c r="D17" s="15"/>
      <c r="E17" s="135"/>
      <c r="F17" s="188"/>
      <c r="G17" s="196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8"/>
    </row>
    <row r="18" spans="1:21" ht="27" customHeight="1">
      <c r="A18" s="288"/>
      <c r="B18" s="355" t="s">
        <v>272</v>
      </c>
      <c r="C18" s="15" t="s">
        <v>165</v>
      </c>
      <c r="D18" s="15"/>
      <c r="E18" s="136"/>
      <c r="F18" s="188"/>
      <c r="G18" s="196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8"/>
    </row>
    <row r="19" spans="1:21" ht="27" customHeight="1">
      <c r="A19" s="288"/>
      <c r="B19" s="355"/>
      <c r="C19" s="15" t="s">
        <v>249</v>
      </c>
      <c r="D19" s="15"/>
      <c r="E19" s="136"/>
      <c r="F19" s="188"/>
      <c r="G19" s="196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8"/>
    </row>
    <row r="20" spans="1:21" ht="27" customHeight="1">
      <c r="A20" s="288"/>
      <c r="B20" s="289" t="s">
        <v>180</v>
      </c>
      <c r="C20" s="15" t="s">
        <v>160</v>
      </c>
      <c r="D20" s="15"/>
      <c r="E20" s="135"/>
      <c r="F20" s="188"/>
      <c r="G20" s="196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8"/>
    </row>
    <row r="21" spans="1:21" ht="27" customHeight="1">
      <c r="A21" s="288"/>
      <c r="B21" s="289"/>
      <c r="C21" s="15" t="s">
        <v>161</v>
      </c>
      <c r="D21" s="15"/>
      <c r="E21" s="135"/>
      <c r="F21" s="188"/>
      <c r="G21" s="196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8"/>
    </row>
    <row r="22" spans="1:21" ht="27" customHeight="1">
      <c r="A22" s="288"/>
      <c r="B22" s="289"/>
      <c r="C22" s="15" t="s">
        <v>162</v>
      </c>
      <c r="D22" s="15"/>
      <c r="E22" s="135"/>
      <c r="F22" s="188"/>
      <c r="G22" s="196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8"/>
    </row>
    <row r="23" spans="1:21" ht="27" customHeight="1">
      <c r="A23" s="288"/>
      <c r="B23" s="289"/>
      <c r="C23" s="50" t="s">
        <v>163</v>
      </c>
      <c r="D23" s="50"/>
      <c r="E23" s="135"/>
      <c r="F23" s="188"/>
      <c r="G23" s="196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8"/>
    </row>
    <row r="24" spans="1:21" ht="27" customHeight="1">
      <c r="A24" s="354"/>
      <c r="B24" s="287" t="s">
        <v>166</v>
      </c>
      <c r="C24" s="287"/>
      <c r="D24" s="20"/>
      <c r="E24" s="137"/>
      <c r="F24" s="191"/>
      <c r="G24" s="199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1"/>
    </row>
    <row r="25" spans="1:21" ht="16.5" customHeight="1">
      <c r="A25" s="142"/>
      <c r="B25" s="4"/>
      <c r="C25" s="4"/>
      <c r="D25" s="4"/>
      <c r="U25" s="53" t="s">
        <v>90</v>
      </c>
    </row>
    <row r="26" ht="13.5">
      <c r="A26" s="142"/>
    </row>
  </sheetData>
  <sheetProtection/>
  <mergeCells count="19"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4:C5"/>
    <mergeCell ref="E4:E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125" style="161" customWidth="1"/>
    <col min="2" max="2" width="15.625" style="161" customWidth="1"/>
    <col min="3" max="3" width="0.875" style="161" customWidth="1"/>
    <col min="4" max="4" width="6.25390625" style="161" customWidth="1"/>
    <col min="5" max="15" width="4.625" style="161" customWidth="1"/>
    <col min="16" max="16" width="5.625" style="161" customWidth="1"/>
    <col min="17" max="16384" width="9.00390625" style="161" customWidth="1"/>
  </cols>
  <sheetData>
    <row r="1" spans="1:8" ht="18.75" customHeight="1">
      <c r="A1" s="30" t="s">
        <v>234</v>
      </c>
      <c r="B1" s="30"/>
      <c r="C1" s="30"/>
      <c r="D1" s="30"/>
      <c r="E1" s="30"/>
      <c r="F1" s="30"/>
      <c r="G1" s="30"/>
      <c r="H1" s="175"/>
    </row>
    <row r="2" spans="1:8" ht="18.75" customHeight="1">
      <c r="A2" s="346" t="s">
        <v>265</v>
      </c>
      <c r="B2" s="346"/>
      <c r="C2" s="346"/>
      <c r="D2" s="346"/>
      <c r="E2" s="346"/>
      <c r="F2" s="346"/>
      <c r="G2" s="347"/>
      <c r="H2" s="347"/>
    </row>
    <row r="3" spans="1:16" ht="13.5" customHeight="1">
      <c r="A3" s="172"/>
      <c r="B3" s="172"/>
      <c r="C3" s="172"/>
      <c r="D3" s="172"/>
      <c r="E3" s="172"/>
      <c r="F3" s="172"/>
      <c r="G3" s="173"/>
      <c r="H3" s="173"/>
      <c r="P3" s="31" t="s">
        <v>282</v>
      </c>
    </row>
    <row r="4" spans="1:16" ht="21" customHeight="1">
      <c r="A4" s="290" t="s">
        <v>193</v>
      </c>
      <c r="B4" s="292"/>
      <c r="C4" s="45"/>
      <c r="D4" s="348" t="s">
        <v>286</v>
      </c>
      <c r="E4" s="308" t="s">
        <v>194</v>
      </c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26" t="s">
        <v>195</v>
      </c>
    </row>
    <row r="5" spans="1:16" ht="102.75" customHeight="1">
      <c r="A5" s="322"/>
      <c r="B5" s="303"/>
      <c r="C5" s="47"/>
      <c r="D5" s="34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27"/>
    </row>
    <row r="6" spans="1:16" ht="18" customHeight="1">
      <c r="A6" s="295" t="s">
        <v>136</v>
      </c>
      <c r="B6" s="296"/>
      <c r="C6" s="35"/>
      <c r="D6" s="104">
        <f aca="true" t="shared" si="0" ref="D6:P6">SUM(D7:D14)</f>
        <v>0</v>
      </c>
      <c r="E6" s="104">
        <f t="shared" si="0"/>
        <v>0</v>
      </c>
      <c r="F6" s="104">
        <f t="shared" si="0"/>
        <v>0</v>
      </c>
      <c r="G6" s="104">
        <f t="shared" si="0"/>
        <v>0</v>
      </c>
      <c r="H6" s="104">
        <f t="shared" si="0"/>
        <v>0</v>
      </c>
      <c r="I6" s="104">
        <f t="shared" si="0"/>
        <v>0</v>
      </c>
      <c r="J6" s="104">
        <f t="shared" si="0"/>
        <v>0</v>
      </c>
      <c r="K6" s="104">
        <f t="shared" si="0"/>
        <v>0</v>
      </c>
      <c r="L6" s="104">
        <f t="shared" si="0"/>
        <v>0</v>
      </c>
      <c r="M6" s="104">
        <f t="shared" si="0"/>
        <v>0</v>
      </c>
      <c r="N6" s="104">
        <f t="shared" si="0"/>
        <v>0</v>
      </c>
      <c r="O6" s="104">
        <f t="shared" si="0"/>
        <v>0</v>
      </c>
      <c r="P6" s="119">
        <f t="shared" si="0"/>
        <v>93</v>
      </c>
    </row>
    <row r="7" spans="1:17" ht="18" customHeight="1">
      <c r="A7" s="356" t="s">
        <v>191</v>
      </c>
      <c r="B7" s="8" t="s">
        <v>183</v>
      </c>
      <c r="C7" s="8"/>
      <c r="D7" s="135"/>
      <c r="E7" s="117">
        <f>SUM(F7:O7)</f>
        <v>0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30">
        <v>2</v>
      </c>
      <c r="Q7" s="160"/>
    </row>
    <row r="8" spans="1:17" ht="18" customHeight="1">
      <c r="A8" s="356"/>
      <c r="B8" s="8" t="s">
        <v>184</v>
      </c>
      <c r="C8" s="8"/>
      <c r="D8" s="135"/>
      <c r="E8" s="105">
        <f aca="true" t="shared" si="1" ref="E8:E14">SUM(F8:O8)</f>
        <v>0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31">
        <v>1</v>
      </c>
      <c r="Q8" s="160"/>
    </row>
    <row r="9" spans="1:17" ht="18" customHeight="1">
      <c r="A9" s="356"/>
      <c r="B9" s="8" t="s">
        <v>164</v>
      </c>
      <c r="C9" s="8"/>
      <c r="D9" s="105"/>
      <c r="E9" s="105">
        <f t="shared" si="1"/>
        <v>0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31">
        <v>1</v>
      </c>
      <c r="Q9" s="160"/>
    </row>
    <row r="10" spans="1:17" ht="18" customHeight="1">
      <c r="A10" s="357" t="s">
        <v>192</v>
      </c>
      <c r="B10" s="8" t="s">
        <v>185</v>
      </c>
      <c r="C10" s="8"/>
      <c r="D10" s="105"/>
      <c r="E10" s="105">
        <f t="shared" si="1"/>
        <v>0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31">
        <v>12</v>
      </c>
      <c r="Q10" s="160"/>
    </row>
    <row r="11" spans="1:17" ht="18" customHeight="1">
      <c r="A11" s="356"/>
      <c r="B11" s="8" t="s">
        <v>164</v>
      </c>
      <c r="C11" s="8"/>
      <c r="D11" s="105"/>
      <c r="E11" s="105">
        <f t="shared" si="1"/>
        <v>0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31">
        <v>0</v>
      </c>
      <c r="Q11" s="160"/>
    </row>
    <row r="12" spans="1:17" ht="18" customHeight="1">
      <c r="A12" s="356"/>
      <c r="B12" s="8" t="s">
        <v>165</v>
      </c>
      <c r="C12" s="8"/>
      <c r="D12" s="135"/>
      <c r="E12" s="105">
        <f t="shared" si="1"/>
        <v>0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31">
        <v>46</v>
      </c>
      <c r="Q12" s="160"/>
    </row>
    <row r="13" spans="1:17" ht="18" customHeight="1">
      <c r="A13" s="356"/>
      <c r="B13" s="8" t="s">
        <v>186</v>
      </c>
      <c r="C13" s="8"/>
      <c r="D13" s="135"/>
      <c r="E13" s="105">
        <f t="shared" si="1"/>
        <v>0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31">
        <v>31</v>
      </c>
      <c r="Q13" s="160"/>
    </row>
    <row r="14" spans="1:16" ht="18" customHeight="1">
      <c r="A14" s="358"/>
      <c r="B14" s="22" t="s">
        <v>163</v>
      </c>
      <c r="C14" s="22"/>
      <c r="D14" s="140"/>
      <c r="E14" s="118">
        <f t="shared" si="1"/>
        <v>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32">
        <v>0</v>
      </c>
    </row>
    <row r="15" spans="1:16" ht="16.5" customHeight="1">
      <c r="A15" s="142"/>
      <c r="P15" s="115" t="s">
        <v>90</v>
      </c>
    </row>
    <row r="16" ht="13.5">
      <c r="P16" s="160"/>
    </row>
    <row r="17" ht="13.5">
      <c r="P17" s="160"/>
    </row>
    <row r="18" ht="13.5">
      <c r="P18" s="160"/>
    </row>
    <row r="19" ht="13.5">
      <c r="P19" s="160"/>
    </row>
    <row r="20" ht="13.5">
      <c r="P20" s="160"/>
    </row>
    <row r="21" ht="13.5">
      <c r="P21" s="160"/>
    </row>
    <row r="22" ht="13.5">
      <c r="P22" s="160"/>
    </row>
    <row r="23" ht="13.5">
      <c r="P23" s="160"/>
    </row>
    <row r="24" ht="13.5">
      <c r="P24" s="160"/>
    </row>
    <row r="25" ht="13.5">
      <c r="P25" s="160"/>
    </row>
    <row r="26" ht="13.5">
      <c r="P26" s="160"/>
    </row>
    <row r="27" ht="13.5">
      <c r="P27" s="160"/>
    </row>
    <row r="28" ht="13.5">
      <c r="P28" s="160"/>
    </row>
    <row r="29" ht="13.5">
      <c r="P29" s="160"/>
    </row>
    <row r="30" ht="13.5">
      <c r="P30" s="160"/>
    </row>
    <row r="31" ht="13.5">
      <c r="P31" s="160"/>
    </row>
    <row r="32" ht="13.5">
      <c r="P32" s="160"/>
    </row>
    <row r="33" ht="13.5">
      <c r="P33" s="160"/>
    </row>
    <row r="34" ht="13.5">
      <c r="P34" s="160"/>
    </row>
    <row r="35" ht="13.5">
      <c r="P35" s="160"/>
    </row>
    <row r="36" ht="13.5">
      <c r="P36" s="160"/>
    </row>
    <row r="37" ht="13.5">
      <c r="P37" s="160"/>
    </row>
    <row r="38" ht="13.5">
      <c r="P38" s="160"/>
    </row>
    <row r="39" ht="13.5">
      <c r="P39" s="160"/>
    </row>
    <row r="40" ht="13.5">
      <c r="P40" s="160"/>
    </row>
    <row r="41" ht="13.5">
      <c r="P41" s="160"/>
    </row>
    <row r="42" ht="13.5">
      <c r="P42" s="160"/>
    </row>
    <row r="43" ht="13.5">
      <c r="P43" s="160"/>
    </row>
    <row r="44" ht="13.5">
      <c r="P44" s="160"/>
    </row>
    <row r="45" ht="13.5">
      <c r="P45" s="160"/>
    </row>
    <row r="46" ht="13.5">
      <c r="P46" s="160"/>
    </row>
    <row r="47" ht="13.5">
      <c r="P47" s="160"/>
    </row>
    <row r="48" ht="13.5">
      <c r="P48" s="160"/>
    </row>
    <row r="49" ht="13.5">
      <c r="P49" s="160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00390625" style="161" customWidth="1"/>
    <col min="2" max="2" width="15.125" style="161" customWidth="1"/>
    <col min="3" max="3" width="0.875" style="161" customWidth="1"/>
    <col min="4" max="4" width="6.125" style="161" customWidth="1"/>
    <col min="5" max="17" width="4.375" style="161" customWidth="1"/>
    <col min="18" max="16384" width="9.00390625" style="161" customWidth="1"/>
  </cols>
  <sheetData>
    <row r="1" spans="1:10" ht="18.75" customHeight="1">
      <c r="A1" s="171" t="s">
        <v>273</v>
      </c>
      <c r="B1" s="172"/>
      <c r="C1" s="172"/>
      <c r="D1" s="172"/>
      <c r="E1" s="172"/>
      <c r="F1" s="172"/>
      <c r="G1" s="172"/>
      <c r="H1" s="172"/>
      <c r="I1" s="173"/>
      <c r="J1" s="173"/>
    </row>
    <row r="2" spans="1:17" ht="13.5" customHeight="1">
      <c r="A2" s="172"/>
      <c r="B2" s="172"/>
      <c r="C2" s="172"/>
      <c r="D2" s="172"/>
      <c r="E2" s="172"/>
      <c r="F2" s="172"/>
      <c r="G2" s="172"/>
      <c r="H2" s="172"/>
      <c r="I2" s="173"/>
      <c r="J2" s="173"/>
      <c r="Q2" s="31" t="s">
        <v>287</v>
      </c>
    </row>
    <row r="3" spans="1:17" ht="21" customHeight="1">
      <c r="A3" s="290" t="s">
        <v>193</v>
      </c>
      <c r="B3" s="292"/>
      <c r="C3" s="45"/>
      <c r="D3" s="348" t="s">
        <v>288</v>
      </c>
      <c r="E3" s="359" t="s">
        <v>167</v>
      </c>
      <c r="F3" s="359" t="s">
        <v>168</v>
      </c>
      <c r="G3" s="343" t="s">
        <v>122</v>
      </c>
      <c r="H3" s="343"/>
      <c r="I3" s="343"/>
      <c r="J3" s="343"/>
      <c r="K3" s="343"/>
      <c r="L3" s="343"/>
      <c r="M3" s="343"/>
      <c r="N3" s="343"/>
      <c r="O3" s="343"/>
      <c r="P3" s="343" t="s">
        <v>123</v>
      </c>
      <c r="Q3" s="344"/>
    </row>
    <row r="4" spans="1:17" ht="114.75" customHeight="1">
      <c r="A4" s="322"/>
      <c r="B4" s="303"/>
      <c r="C4" s="47"/>
      <c r="D4" s="349"/>
      <c r="E4" s="360"/>
      <c r="F4" s="360"/>
      <c r="G4" s="28" t="s">
        <v>187</v>
      </c>
      <c r="H4" s="28" t="s">
        <v>170</v>
      </c>
      <c r="I4" s="28" t="s">
        <v>188</v>
      </c>
      <c r="J4" s="28" t="s">
        <v>174</v>
      </c>
      <c r="K4" s="28" t="s">
        <v>152</v>
      </c>
      <c r="L4" s="28" t="s">
        <v>175</v>
      </c>
      <c r="M4" s="28" t="s">
        <v>189</v>
      </c>
      <c r="N4" s="28" t="s">
        <v>190</v>
      </c>
      <c r="O4" s="28" t="s">
        <v>20</v>
      </c>
      <c r="P4" s="57" t="s">
        <v>132</v>
      </c>
      <c r="Q4" s="58" t="s">
        <v>133</v>
      </c>
    </row>
    <row r="5" spans="1:17" ht="18" customHeight="1">
      <c r="A5" s="295" t="s">
        <v>136</v>
      </c>
      <c r="B5" s="296"/>
      <c r="C5" s="35"/>
      <c r="D5" s="106">
        <f aca="true" t="shared" si="0" ref="D5:Q5">SUM(D6:D13)</f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20">
        <f t="shared" si="0"/>
        <v>0</v>
      </c>
    </row>
    <row r="6" spans="1:17" ht="18" customHeight="1">
      <c r="A6" s="356" t="s">
        <v>191</v>
      </c>
      <c r="B6" s="8" t="s">
        <v>183</v>
      </c>
      <c r="C6" s="59"/>
      <c r="D6" s="135"/>
      <c r="E6" s="117"/>
      <c r="F6" s="181"/>
      <c r="G6" s="184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1:17" ht="18" customHeight="1">
      <c r="A7" s="356"/>
      <c r="B7" s="8" t="s">
        <v>184</v>
      </c>
      <c r="C7" s="59"/>
      <c r="D7" s="135"/>
      <c r="E7" s="105"/>
      <c r="F7" s="182"/>
      <c r="G7" s="185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1:17" ht="18" customHeight="1">
      <c r="A8" s="356"/>
      <c r="B8" s="8" t="s">
        <v>164</v>
      </c>
      <c r="C8" s="59"/>
      <c r="D8" s="105"/>
      <c r="E8" s="105"/>
      <c r="F8" s="182"/>
      <c r="G8" s="185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8" customHeight="1">
      <c r="A9" s="357" t="s">
        <v>192</v>
      </c>
      <c r="B9" s="8" t="s">
        <v>185</v>
      </c>
      <c r="C9" s="59"/>
      <c r="D9" s="105"/>
      <c r="E9" s="105"/>
      <c r="F9" s="182"/>
      <c r="G9" s="185"/>
      <c r="H9" s="167"/>
      <c r="I9" s="167"/>
      <c r="J9" s="167"/>
      <c r="K9" s="167"/>
      <c r="L9" s="167"/>
      <c r="M9" s="167"/>
      <c r="N9" s="167"/>
      <c r="O9" s="167"/>
      <c r="P9" s="167"/>
      <c r="Q9" s="168"/>
    </row>
    <row r="10" spans="1:17" ht="18" customHeight="1">
      <c r="A10" s="356"/>
      <c r="B10" s="8" t="s">
        <v>164</v>
      </c>
      <c r="C10" s="59"/>
      <c r="D10" s="105"/>
      <c r="E10" s="105"/>
      <c r="F10" s="182"/>
      <c r="G10" s="185"/>
      <c r="H10" s="167"/>
      <c r="I10" s="167"/>
      <c r="J10" s="167"/>
      <c r="K10" s="167"/>
      <c r="L10" s="167"/>
      <c r="M10" s="167"/>
      <c r="N10" s="167"/>
      <c r="O10" s="167"/>
      <c r="P10" s="167"/>
      <c r="Q10" s="168"/>
    </row>
    <row r="11" spans="1:17" ht="18" customHeight="1">
      <c r="A11" s="356"/>
      <c r="B11" s="8" t="s">
        <v>165</v>
      </c>
      <c r="C11" s="59"/>
      <c r="D11" s="135"/>
      <c r="E11" s="105"/>
      <c r="F11" s="182"/>
      <c r="G11" s="185"/>
      <c r="H11" s="167"/>
      <c r="I11" s="167"/>
      <c r="J11" s="167"/>
      <c r="K11" s="167"/>
      <c r="L11" s="167"/>
      <c r="M11" s="167"/>
      <c r="N11" s="167"/>
      <c r="O11" s="167"/>
      <c r="P11" s="167"/>
      <c r="Q11" s="168"/>
    </row>
    <row r="12" spans="1:17" ht="18" customHeight="1">
      <c r="A12" s="356"/>
      <c r="B12" s="8" t="s">
        <v>186</v>
      </c>
      <c r="C12" s="59"/>
      <c r="D12" s="135"/>
      <c r="E12" s="105"/>
      <c r="F12" s="182"/>
      <c r="G12" s="185"/>
      <c r="H12" s="167"/>
      <c r="I12" s="167"/>
      <c r="J12" s="167"/>
      <c r="K12" s="167"/>
      <c r="L12" s="167"/>
      <c r="M12" s="167"/>
      <c r="N12" s="167"/>
      <c r="O12" s="167"/>
      <c r="P12" s="168"/>
      <c r="Q12" s="168"/>
    </row>
    <row r="13" spans="1:17" ht="18" customHeight="1">
      <c r="A13" s="358"/>
      <c r="B13" s="22" t="s">
        <v>163</v>
      </c>
      <c r="C13" s="22"/>
      <c r="D13" s="140"/>
      <c r="E13" s="118"/>
      <c r="F13" s="183"/>
      <c r="G13" s="186"/>
      <c r="H13" s="169"/>
      <c r="I13" s="169"/>
      <c r="J13" s="169"/>
      <c r="K13" s="169"/>
      <c r="L13" s="169"/>
      <c r="M13" s="169"/>
      <c r="N13" s="169"/>
      <c r="O13" s="169"/>
      <c r="P13" s="170"/>
      <c r="Q13" s="170"/>
    </row>
    <row r="14" spans="1:17" ht="16.5" customHeight="1">
      <c r="A14" s="142"/>
      <c r="P14" s="160"/>
      <c r="Q14" s="115" t="s">
        <v>90</v>
      </c>
    </row>
  </sheetData>
  <sheetProtection/>
  <mergeCells count="9">
    <mergeCell ref="A9:A13"/>
    <mergeCell ref="A3:B4"/>
    <mergeCell ref="D3:D4"/>
    <mergeCell ref="F3:F4"/>
    <mergeCell ref="G3:O3"/>
    <mergeCell ref="P3:Q3"/>
    <mergeCell ref="A5:B5"/>
    <mergeCell ref="E3:E4"/>
    <mergeCell ref="A6:A8"/>
  </mergeCells>
  <printOptions horizontalCentered="1"/>
  <pageMargins left="0.6299212598425197" right="0.6299212598425197" top="6.496062992125984" bottom="0.5905511811023623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115" zoomScaleNormal="115" zoomScalePageLayoutView="0" workbookViewId="0" topLeftCell="A1">
      <selection activeCell="O1" sqref="O1"/>
    </sheetView>
  </sheetViews>
  <sheetFormatPr defaultColWidth="9.00390625" defaultRowHeight="13.5"/>
  <cols>
    <col min="1" max="1" width="7.375" style="161" customWidth="1"/>
    <col min="2" max="2" width="13.625" style="161" customWidth="1"/>
    <col min="3" max="3" width="5.875" style="161" customWidth="1"/>
    <col min="4" max="4" width="0.875" style="161" customWidth="1"/>
    <col min="5" max="6" width="5.625" style="161" customWidth="1"/>
    <col min="7" max="7" width="5.875" style="161" bestFit="1" customWidth="1"/>
    <col min="8" max="16" width="4.375" style="161" customWidth="1"/>
    <col min="17" max="17" width="5.375" style="161" customWidth="1"/>
    <col min="18" max="16384" width="9.00390625" style="161" customWidth="1"/>
  </cols>
  <sheetData>
    <row r="1" spans="1:5" ht="18.75" customHeight="1">
      <c r="A1" s="30" t="s">
        <v>319</v>
      </c>
      <c r="B1" s="1"/>
      <c r="C1" s="1"/>
      <c r="D1" s="1"/>
      <c r="E1" s="1"/>
    </row>
    <row r="2" spans="1:8" ht="18.75" customHeight="1">
      <c r="A2" s="171" t="s">
        <v>259</v>
      </c>
      <c r="B2" s="172"/>
      <c r="C2" s="172"/>
      <c r="D2" s="172"/>
      <c r="E2" s="172"/>
      <c r="F2" s="172"/>
      <c r="G2" s="173"/>
      <c r="H2" s="173"/>
    </row>
    <row r="3" spans="1:17" ht="13.5" customHeight="1">
      <c r="A3" s="173"/>
      <c r="B3" s="173"/>
      <c r="C3" s="173"/>
      <c r="D3" s="173"/>
      <c r="Q3" s="31" t="s">
        <v>330</v>
      </c>
    </row>
    <row r="4" spans="1:17" ht="24" customHeight="1">
      <c r="A4" s="290" t="s">
        <v>104</v>
      </c>
      <c r="B4" s="291"/>
      <c r="C4" s="292"/>
      <c r="D4" s="45"/>
      <c r="E4" s="324" t="s">
        <v>337</v>
      </c>
      <c r="F4" s="291" t="s">
        <v>103</v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326" t="s">
        <v>105</v>
      </c>
    </row>
    <row r="5" spans="1:17" ht="93" customHeight="1">
      <c r="A5" s="322"/>
      <c r="B5" s="323"/>
      <c r="C5" s="303"/>
      <c r="D5" s="47"/>
      <c r="E5" s="325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27"/>
    </row>
    <row r="6" spans="1:18" ht="18" customHeight="1">
      <c r="A6" s="328" t="s">
        <v>292</v>
      </c>
      <c r="B6" s="329"/>
      <c r="C6" s="330"/>
      <c r="D6" s="49"/>
      <c r="E6" s="98">
        <f>SUM(E7:E23)</f>
        <v>8504</v>
      </c>
      <c r="F6" s="98">
        <f>SUM(F7:F23)</f>
        <v>1061</v>
      </c>
      <c r="G6" s="98">
        <f>SUM(G7:G23)</f>
        <v>273</v>
      </c>
      <c r="H6" s="98">
        <f aca="true" t="shared" si="0" ref="H6:P6">SUM(H7:H23)</f>
        <v>167</v>
      </c>
      <c r="I6" s="98">
        <f t="shared" si="0"/>
        <v>136</v>
      </c>
      <c r="J6" s="98">
        <f t="shared" si="0"/>
        <v>97</v>
      </c>
      <c r="K6" s="98">
        <f t="shared" si="0"/>
        <v>59</v>
      </c>
      <c r="L6" s="98">
        <f t="shared" si="0"/>
        <v>80</v>
      </c>
      <c r="M6" s="98">
        <f t="shared" si="0"/>
        <v>61</v>
      </c>
      <c r="N6" s="98">
        <f t="shared" si="0"/>
        <v>31</v>
      </c>
      <c r="O6" s="98">
        <f t="shared" si="0"/>
        <v>89</v>
      </c>
      <c r="P6" s="98">
        <f t="shared" si="0"/>
        <v>68</v>
      </c>
      <c r="Q6" s="116">
        <f>SUM(Q7:Q23)</f>
        <v>1946</v>
      </c>
      <c r="R6" s="160"/>
    </row>
    <row r="7" spans="1:18" ht="18" customHeight="1">
      <c r="A7" s="286" t="s">
        <v>106</v>
      </c>
      <c r="B7" s="331"/>
      <c r="C7" s="331"/>
      <c r="D7" s="51"/>
      <c r="E7" s="124">
        <v>833</v>
      </c>
      <c r="F7" s="124">
        <f>SUM(G7:P7)</f>
        <v>258</v>
      </c>
      <c r="G7" s="99">
        <v>68</v>
      </c>
      <c r="H7" s="99">
        <v>47</v>
      </c>
      <c r="I7" s="99">
        <v>24</v>
      </c>
      <c r="J7" s="99">
        <v>22</v>
      </c>
      <c r="K7" s="99">
        <v>14</v>
      </c>
      <c r="L7" s="99">
        <v>17</v>
      </c>
      <c r="M7" s="100">
        <v>8</v>
      </c>
      <c r="N7" s="100">
        <v>15</v>
      </c>
      <c r="O7" s="99">
        <v>26</v>
      </c>
      <c r="P7" s="99">
        <v>17</v>
      </c>
      <c r="Q7" s="267">
        <v>308</v>
      </c>
      <c r="R7" s="160"/>
    </row>
    <row r="8" spans="1:18" ht="18" customHeight="1">
      <c r="A8" s="289" t="s">
        <v>107</v>
      </c>
      <c r="B8" s="320" t="s">
        <v>223</v>
      </c>
      <c r="C8" s="286"/>
      <c r="D8" s="33"/>
      <c r="E8" s="125">
        <v>7</v>
      </c>
      <c r="F8" s="124">
        <f aca="true" t="shared" si="1" ref="F8:F23">SUM(G8:P8)</f>
        <v>1</v>
      </c>
      <c r="G8" s="114"/>
      <c r="H8" s="100"/>
      <c r="I8" s="100"/>
      <c r="J8" s="100"/>
      <c r="K8" s="100"/>
      <c r="L8" s="100">
        <v>1</v>
      </c>
      <c r="M8" s="100"/>
      <c r="N8" s="100"/>
      <c r="O8" s="100"/>
      <c r="P8" s="100"/>
      <c r="Q8" s="268"/>
      <c r="R8" s="160"/>
    </row>
    <row r="9" spans="1:18" ht="18" customHeight="1">
      <c r="A9" s="289"/>
      <c r="B9" s="286" t="s">
        <v>222</v>
      </c>
      <c r="C9" s="286"/>
      <c r="D9" s="33"/>
      <c r="E9" s="125">
        <v>114</v>
      </c>
      <c r="F9" s="124">
        <f t="shared" si="1"/>
        <v>6</v>
      </c>
      <c r="G9" s="114">
        <v>1</v>
      </c>
      <c r="H9" s="100"/>
      <c r="I9" s="100"/>
      <c r="J9" s="100">
        <v>1</v>
      </c>
      <c r="K9" s="100"/>
      <c r="L9" s="100">
        <v>1</v>
      </c>
      <c r="M9" s="100"/>
      <c r="N9" s="100"/>
      <c r="O9" s="100">
        <v>2</v>
      </c>
      <c r="P9" s="100">
        <v>1</v>
      </c>
      <c r="Q9" s="268">
        <v>8</v>
      </c>
      <c r="R9" s="160"/>
    </row>
    <row r="10" spans="1:18" ht="18" customHeight="1">
      <c r="A10" s="289"/>
      <c r="B10" s="286" t="s">
        <v>226</v>
      </c>
      <c r="C10" s="286"/>
      <c r="D10" s="15"/>
      <c r="E10" s="125">
        <v>293</v>
      </c>
      <c r="F10" s="124">
        <f t="shared" si="1"/>
        <v>56</v>
      </c>
      <c r="G10" s="114">
        <v>12</v>
      </c>
      <c r="H10" s="100">
        <v>8</v>
      </c>
      <c r="I10" s="100">
        <v>3</v>
      </c>
      <c r="J10" s="100">
        <v>12</v>
      </c>
      <c r="K10" s="100">
        <v>3</v>
      </c>
      <c r="L10" s="100">
        <v>2</v>
      </c>
      <c r="M10" s="100">
        <v>3</v>
      </c>
      <c r="N10" s="100">
        <v>0</v>
      </c>
      <c r="O10" s="100">
        <v>5</v>
      </c>
      <c r="P10" s="100">
        <v>8</v>
      </c>
      <c r="Q10" s="268">
        <v>87</v>
      </c>
      <c r="R10" s="160"/>
    </row>
    <row r="11" spans="1:18" ht="18" customHeight="1">
      <c r="A11" s="289"/>
      <c r="B11" s="286" t="s">
        <v>227</v>
      </c>
      <c r="C11" s="321"/>
      <c r="D11" s="15"/>
      <c r="E11" s="125">
        <v>396</v>
      </c>
      <c r="F11" s="124">
        <f t="shared" si="1"/>
        <v>61</v>
      </c>
      <c r="G11" s="114">
        <v>12</v>
      </c>
      <c r="H11" s="100">
        <v>20</v>
      </c>
      <c r="I11" s="100">
        <v>9</v>
      </c>
      <c r="J11" s="100">
        <v>2</v>
      </c>
      <c r="K11" s="100">
        <v>2</v>
      </c>
      <c r="L11" s="100">
        <v>5</v>
      </c>
      <c r="M11" s="100">
        <v>4</v>
      </c>
      <c r="N11" s="100">
        <v>1</v>
      </c>
      <c r="O11" s="100">
        <v>3</v>
      </c>
      <c r="P11" s="100">
        <v>3</v>
      </c>
      <c r="Q11" s="268">
        <v>151</v>
      </c>
      <c r="R11" s="160"/>
    </row>
    <row r="12" spans="1:18" ht="18" customHeight="1">
      <c r="A12" s="289"/>
      <c r="B12" s="286" t="s">
        <v>108</v>
      </c>
      <c r="C12" s="52" t="s">
        <v>109</v>
      </c>
      <c r="D12" s="52"/>
      <c r="E12" s="125">
        <v>6</v>
      </c>
      <c r="F12" s="124">
        <f t="shared" si="1"/>
        <v>0</v>
      </c>
      <c r="G12" s="114"/>
      <c r="H12" s="100"/>
      <c r="I12" s="100"/>
      <c r="J12" s="100"/>
      <c r="K12" s="100"/>
      <c r="L12" s="100"/>
      <c r="M12" s="100"/>
      <c r="N12" s="100"/>
      <c r="O12" s="100"/>
      <c r="P12" s="100"/>
      <c r="Q12" s="268"/>
      <c r="R12" s="160"/>
    </row>
    <row r="13" spans="1:18" ht="18" customHeight="1">
      <c r="A13" s="289"/>
      <c r="B13" s="286"/>
      <c r="C13" s="52" t="s">
        <v>110</v>
      </c>
      <c r="D13" s="52"/>
      <c r="E13" s="125">
        <v>0</v>
      </c>
      <c r="F13" s="124">
        <f t="shared" si="1"/>
        <v>0</v>
      </c>
      <c r="G13" s="114"/>
      <c r="H13" s="100"/>
      <c r="I13" s="100"/>
      <c r="J13" s="100"/>
      <c r="K13" s="100"/>
      <c r="L13" s="100"/>
      <c r="M13" s="100"/>
      <c r="N13" s="100"/>
      <c r="O13" s="100"/>
      <c r="P13" s="100"/>
      <c r="Q13" s="268"/>
      <c r="R13" s="160"/>
    </row>
    <row r="14" spans="1:18" ht="27" customHeight="1">
      <c r="A14" s="289"/>
      <c r="B14" s="286" t="s">
        <v>63</v>
      </c>
      <c r="C14" s="286"/>
      <c r="D14" s="15"/>
      <c r="E14" s="125">
        <v>70</v>
      </c>
      <c r="F14" s="124">
        <f t="shared" si="1"/>
        <v>0</v>
      </c>
      <c r="G14" s="114"/>
      <c r="H14" s="100"/>
      <c r="I14" s="100"/>
      <c r="J14" s="100"/>
      <c r="K14" s="100"/>
      <c r="L14" s="100"/>
      <c r="M14" s="100"/>
      <c r="N14" s="100"/>
      <c r="O14" s="100"/>
      <c r="P14" s="100"/>
      <c r="Q14" s="268"/>
      <c r="R14" s="160"/>
    </row>
    <row r="15" spans="1:18" ht="27" customHeight="1">
      <c r="A15" s="319" t="s">
        <v>111</v>
      </c>
      <c r="B15" s="286" t="s">
        <v>112</v>
      </c>
      <c r="C15" s="286"/>
      <c r="D15" s="15"/>
      <c r="E15" s="125">
        <v>14</v>
      </c>
      <c r="F15" s="124">
        <f t="shared" si="1"/>
        <v>0</v>
      </c>
      <c r="G15" s="114"/>
      <c r="H15" s="100"/>
      <c r="I15" s="100"/>
      <c r="J15" s="100"/>
      <c r="K15" s="100"/>
      <c r="L15" s="100"/>
      <c r="M15" s="100"/>
      <c r="N15" s="100"/>
      <c r="O15" s="100"/>
      <c r="P15" s="100"/>
      <c r="Q15" s="268"/>
      <c r="R15" s="160"/>
    </row>
    <row r="16" spans="1:18" ht="27" customHeight="1">
      <c r="A16" s="289"/>
      <c r="B16" s="286" t="s">
        <v>113</v>
      </c>
      <c r="C16" s="286"/>
      <c r="D16" s="15"/>
      <c r="E16" s="133"/>
      <c r="F16" s="124">
        <f t="shared" si="1"/>
        <v>53</v>
      </c>
      <c r="G16" s="114">
        <v>16</v>
      </c>
      <c r="H16" s="100">
        <v>7</v>
      </c>
      <c r="I16" s="100">
        <v>6</v>
      </c>
      <c r="J16" s="100">
        <v>3</v>
      </c>
      <c r="K16" s="100">
        <v>3</v>
      </c>
      <c r="L16" s="100">
        <v>6</v>
      </c>
      <c r="M16" s="100">
        <v>4</v>
      </c>
      <c r="N16" s="100">
        <v>2</v>
      </c>
      <c r="O16" s="100">
        <v>3</v>
      </c>
      <c r="P16" s="100">
        <v>3</v>
      </c>
      <c r="Q16" s="268">
        <v>143</v>
      </c>
      <c r="R16" s="160"/>
    </row>
    <row r="17" spans="1:18" ht="27" customHeight="1">
      <c r="A17" s="289" t="s">
        <v>114</v>
      </c>
      <c r="B17" s="286" t="s">
        <v>112</v>
      </c>
      <c r="C17" s="286"/>
      <c r="D17" s="15"/>
      <c r="E17" s="125">
        <v>70</v>
      </c>
      <c r="F17" s="124">
        <f t="shared" si="1"/>
        <v>0</v>
      </c>
      <c r="G17" s="114"/>
      <c r="H17" s="100"/>
      <c r="I17" s="100"/>
      <c r="J17" s="100"/>
      <c r="K17" s="100"/>
      <c r="L17" s="100"/>
      <c r="M17" s="100"/>
      <c r="N17" s="100"/>
      <c r="O17" s="100"/>
      <c r="P17" s="100"/>
      <c r="Q17" s="268"/>
      <c r="R17" s="160"/>
    </row>
    <row r="18" spans="1:18" ht="27" customHeight="1">
      <c r="A18" s="289"/>
      <c r="B18" s="286" t="s">
        <v>113</v>
      </c>
      <c r="C18" s="286"/>
      <c r="D18" s="15"/>
      <c r="E18" s="133"/>
      <c r="F18" s="124">
        <f t="shared" si="1"/>
        <v>53</v>
      </c>
      <c r="G18" s="114">
        <v>16</v>
      </c>
      <c r="H18" s="100">
        <v>7</v>
      </c>
      <c r="I18" s="100">
        <v>6</v>
      </c>
      <c r="J18" s="100">
        <v>3</v>
      </c>
      <c r="K18" s="100">
        <v>3</v>
      </c>
      <c r="L18" s="100">
        <v>6</v>
      </c>
      <c r="M18" s="100">
        <v>4</v>
      </c>
      <c r="N18" s="100">
        <v>2</v>
      </c>
      <c r="O18" s="100">
        <v>3</v>
      </c>
      <c r="P18" s="100">
        <v>3</v>
      </c>
      <c r="Q18" s="268">
        <v>141</v>
      </c>
      <c r="R18" s="160"/>
    </row>
    <row r="19" spans="1:18" ht="27" customHeight="1">
      <c r="A19" s="319" t="s">
        <v>115</v>
      </c>
      <c r="B19" s="320" t="s">
        <v>116</v>
      </c>
      <c r="C19" s="286"/>
      <c r="D19" s="15"/>
      <c r="E19" s="125">
        <v>20</v>
      </c>
      <c r="F19" s="124">
        <f t="shared" si="1"/>
        <v>2</v>
      </c>
      <c r="G19" s="114"/>
      <c r="H19" s="100"/>
      <c r="I19" s="100"/>
      <c r="J19" s="100"/>
      <c r="K19" s="100"/>
      <c r="L19" s="100"/>
      <c r="M19" s="100"/>
      <c r="N19" s="100"/>
      <c r="O19" s="100"/>
      <c r="P19" s="100">
        <v>2</v>
      </c>
      <c r="Q19" s="268"/>
      <c r="R19" s="160"/>
    </row>
    <row r="20" spans="1:18" ht="27" customHeight="1">
      <c r="A20" s="289"/>
      <c r="B20" s="320" t="s">
        <v>235</v>
      </c>
      <c r="C20" s="286"/>
      <c r="D20" s="15"/>
      <c r="E20" s="125">
        <v>201</v>
      </c>
      <c r="F20" s="124">
        <f t="shared" si="1"/>
        <v>29</v>
      </c>
      <c r="G20" s="114">
        <v>8</v>
      </c>
      <c r="H20" s="100">
        <v>4</v>
      </c>
      <c r="I20" s="100">
        <v>8</v>
      </c>
      <c r="J20" s="100">
        <v>3</v>
      </c>
      <c r="K20" s="100">
        <v>1</v>
      </c>
      <c r="L20" s="100">
        <v>2</v>
      </c>
      <c r="M20" s="100">
        <v>2</v>
      </c>
      <c r="N20" s="100">
        <v>0</v>
      </c>
      <c r="O20" s="100">
        <v>0</v>
      </c>
      <c r="P20" s="100">
        <v>1</v>
      </c>
      <c r="Q20" s="268">
        <v>25</v>
      </c>
      <c r="R20" s="160"/>
    </row>
    <row r="21" spans="1:18" ht="27" customHeight="1">
      <c r="A21" s="289" t="s">
        <v>117</v>
      </c>
      <c r="B21" s="286" t="s">
        <v>255</v>
      </c>
      <c r="C21" s="286"/>
      <c r="D21" s="15"/>
      <c r="E21" s="125">
        <v>1571</v>
      </c>
      <c r="F21" s="124">
        <f t="shared" si="1"/>
        <v>229</v>
      </c>
      <c r="G21" s="114">
        <v>61</v>
      </c>
      <c r="H21" s="100">
        <v>33</v>
      </c>
      <c r="I21" s="100">
        <v>37</v>
      </c>
      <c r="J21" s="100">
        <v>21</v>
      </c>
      <c r="K21" s="100">
        <v>14</v>
      </c>
      <c r="L21" s="100">
        <v>16</v>
      </c>
      <c r="M21" s="100">
        <v>14</v>
      </c>
      <c r="N21" s="100">
        <v>5</v>
      </c>
      <c r="O21" s="100">
        <v>19</v>
      </c>
      <c r="P21" s="100">
        <v>9</v>
      </c>
      <c r="Q21" s="268">
        <v>439</v>
      </c>
      <c r="R21" s="160"/>
    </row>
    <row r="22" spans="1:18" ht="27" customHeight="1">
      <c r="A22" s="289" t="s">
        <v>118</v>
      </c>
      <c r="B22" s="286" t="s">
        <v>256</v>
      </c>
      <c r="C22" s="286"/>
      <c r="D22" s="15"/>
      <c r="E22" s="125">
        <v>4909</v>
      </c>
      <c r="F22" s="124">
        <f t="shared" si="1"/>
        <v>271</v>
      </c>
      <c r="G22" s="114">
        <v>66</v>
      </c>
      <c r="H22" s="100">
        <v>34</v>
      </c>
      <c r="I22" s="100">
        <v>38</v>
      </c>
      <c r="J22" s="100">
        <v>26</v>
      </c>
      <c r="K22" s="100">
        <v>16</v>
      </c>
      <c r="L22" s="100">
        <v>21</v>
      </c>
      <c r="M22" s="100">
        <v>21</v>
      </c>
      <c r="N22" s="100">
        <v>5</v>
      </c>
      <c r="O22" s="100">
        <v>24</v>
      </c>
      <c r="P22" s="100">
        <v>20</v>
      </c>
      <c r="Q22" s="268">
        <v>564</v>
      </c>
      <c r="R22" s="160"/>
    </row>
    <row r="23" spans="1:18" ht="27" customHeight="1">
      <c r="A23" s="287" t="s">
        <v>119</v>
      </c>
      <c r="B23" s="287"/>
      <c r="C23" s="287"/>
      <c r="D23" s="20"/>
      <c r="E23" s="134"/>
      <c r="F23" s="126">
        <f t="shared" si="1"/>
        <v>42</v>
      </c>
      <c r="G23" s="68">
        <v>13</v>
      </c>
      <c r="H23" s="21">
        <v>7</v>
      </c>
      <c r="I23" s="21">
        <v>5</v>
      </c>
      <c r="J23" s="21">
        <v>4</v>
      </c>
      <c r="K23" s="21">
        <v>3</v>
      </c>
      <c r="L23" s="21">
        <v>3</v>
      </c>
      <c r="M23" s="21">
        <v>1</v>
      </c>
      <c r="N23" s="21">
        <v>1</v>
      </c>
      <c r="O23" s="21">
        <v>4</v>
      </c>
      <c r="P23" s="21">
        <v>1</v>
      </c>
      <c r="Q23" s="269">
        <v>80</v>
      </c>
      <c r="R23" s="160"/>
    </row>
    <row r="24" spans="1:17" ht="16.5" customHeight="1">
      <c r="A24" s="141"/>
      <c r="B24" s="4"/>
      <c r="C24" s="4"/>
      <c r="D24" s="4"/>
      <c r="E24" s="162"/>
      <c r="Q24" s="53" t="s">
        <v>90</v>
      </c>
    </row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19:A22"/>
    <mergeCell ref="B19:C19"/>
    <mergeCell ref="B20:C20"/>
    <mergeCell ref="B21:C21"/>
    <mergeCell ref="B22:C22"/>
    <mergeCell ref="A23:C23"/>
  </mergeCells>
  <printOptions horizontalCentered="1"/>
  <pageMargins left="0.6299212598425197" right="0.6299212598425197" top="0.7874015748031497" bottom="0.7874015748031497" header="0.3937007874015748" footer="0.1968503937007874"/>
  <pageSetup fitToHeight="1" fitToWidth="1" horizontalDpi="600" verticalDpi="600" orientation="portrait" paperSize="9" r:id="rId2"/>
  <ignoredErrors>
    <ignoredError sqref="F7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27"/>
  <sheetViews>
    <sheetView zoomScale="115" zoomScaleNormal="115" zoomScaleSheetLayoutView="100" workbookViewId="0" topLeftCell="A6">
      <selection activeCell="AF22" sqref="AF22"/>
    </sheetView>
  </sheetViews>
  <sheetFormatPr defaultColWidth="9.00390625" defaultRowHeight="13.5"/>
  <cols>
    <col min="1" max="1" width="6.25390625" style="161" customWidth="1"/>
    <col min="2" max="2" width="13.875" style="161" customWidth="1"/>
    <col min="3" max="3" width="5.50390625" style="161" customWidth="1"/>
    <col min="4" max="4" width="0.875" style="161" customWidth="1"/>
    <col min="5" max="6" width="5.25390625" style="161" customWidth="1"/>
    <col min="7" max="7" width="3.875" style="161" customWidth="1"/>
    <col min="8" max="8" width="2.375" style="161" customWidth="1"/>
    <col min="9" max="9" width="3.125" style="161" customWidth="1"/>
    <col min="10" max="11" width="2.375" style="161" customWidth="1"/>
    <col min="12" max="12" width="3.125" style="161" customWidth="1"/>
    <col min="13" max="13" width="2.375" style="161" customWidth="1"/>
    <col min="14" max="14" width="3.125" style="161" customWidth="1"/>
    <col min="15" max="16" width="2.375" style="161" customWidth="1"/>
    <col min="17" max="18" width="3.125" style="161" customWidth="1"/>
    <col min="19" max="19" width="2.375" style="161" customWidth="1"/>
    <col min="20" max="20" width="3.125" style="161" customWidth="1"/>
    <col min="21" max="21" width="3.875" style="161" customWidth="1"/>
    <col min="22" max="22" width="3.125" style="161" customWidth="1"/>
    <col min="23" max="24" width="2.375" style="161" customWidth="1"/>
    <col min="25" max="26" width="3.125" style="161" customWidth="1"/>
    <col min="27" max="27" width="2.375" style="161" customWidth="1"/>
    <col min="28" max="28" width="3.125" style="161" customWidth="1"/>
    <col min="29" max="30" width="2.375" style="161" customWidth="1"/>
    <col min="31" max="31" width="3.125" style="161" customWidth="1"/>
    <col min="32" max="32" width="3.875" style="161" customWidth="1"/>
    <col min="33" max="33" width="2.375" style="161" customWidth="1"/>
    <col min="34" max="16384" width="9.00390625" style="161" customWidth="1"/>
  </cols>
  <sheetData>
    <row r="1" ht="21" customHeight="1"/>
    <row r="2" spans="1:10" ht="21" customHeight="1">
      <c r="A2" s="187" t="s">
        <v>278</v>
      </c>
      <c r="B2" s="172"/>
      <c r="C2" s="172"/>
      <c r="D2" s="172"/>
      <c r="E2" s="172"/>
      <c r="F2" s="172"/>
      <c r="G2" s="172"/>
      <c r="H2" s="172"/>
      <c r="I2" s="173"/>
      <c r="J2" s="173"/>
    </row>
    <row r="3" spans="2:33" ht="15" customHeight="1">
      <c r="B3" s="173"/>
      <c r="E3" s="275"/>
      <c r="F3" s="276"/>
      <c r="AG3" s="274" t="str">
        <f>'5(1) 薬事施設区別立入検査'!Q3</f>
        <v>令和2年度</v>
      </c>
    </row>
    <row r="4" spans="1:33" ht="24" customHeight="1">
      <c r="A4" s="313" t="s">
        <v>21</v>
      </c>
      <c r="B4" s="308"/>
      <c r="C4" s="337"/>
      <c r="D4" s="55"/>
      <c r="E4" s="338" t="str">
        <f>'5(1) 薬事施設区別立入検査'!E4:E5</f>
        <v>令　　　　和　　　　２　　　年　　　　度　　　末　　　施　　　設　　　数</v>
      </c>
      <c r="F4" s="341" t="s">
        <v>120</v>
      </c>
      <c r="G4" s="341" t="s">
        <v>121</v>
      </c>
      <c r="H4" s="342" t="s">
        <v>122</v>
      </c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61" t="s">
        <v>123</v>
      </c>
      <c r="AG4" s="362"/>
    </row>
    <row r="5" spans="1:33" ht="19.5" customHeight="1">
      <c r="A5" s="311"/>
      <c r="B5" s="309"/>
      <c r="C5" s="310"/>
      <c r="D5" s="64"/>
      <c r="E5" s="339"/>
      <c r="F5" s="334"/>
      <c r="G5" s="334"/>
      <c r="H5" s="334" t="s">
        <v>124</v>
      </c>
      <c r="I5" s="334" t="s">
        <v>251</v>
      </c>
      <c r="J5" s="334" t="s">
        <v>125</v>
      </c>
      <c r="K5" s="334" t="s">
        <v>126</v>
      </c>
      <c r="L5" s="334" t="s">
        <v>127</v>
      </c>
      <c r="M5" s="334" t="s">
        <v>128</v>
      </c>
      <c r="N5" s="334" t="s">
        <v>129</v>
      </c>
      <c r="O5" s="334" t="s">
        <v>236</v>
      </c>
      <c r="P5" s="334" t="s">
        <v>130</v>
      </c>
      <c r="Q5" s="334" t="s">
        <v>131</v>
      </c>
      <c r="R5" s="332" t="s">
        <v>237</v>
      </c>
      <c r="S5" s="332" t="s">
        <v>238</v>
      </c>
      <c r="T5" s="334" t="s">
        <v>239</v>
      </c>
      <c r="U5" s="335" t="s">
        <v>20</v>
      </c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4" t="s">
        <v>132</v>
      </c>
      <c r="AG5" s="336" t="s">
        <v>133</v>
      </c>
    </row>
    <row r="6" spans="1:33" ht="138.75" customHeight="1">
      <c r="A6" s="311"/>
      <c r="B6" s="309"/>
      <c r="C6" s="310"/>
      <c r="D6" s="36"/>
      <c r="E6" s="340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3"/>
      <c r="S6" s="333"/>
      <c r="T6" s="334"/>
      <c r="U6" s="28" t="s">
        <v>38</v>
      </c>
      <c r="V6" s="54" t="s">
        <v>240</v>
      </c>
      <c r="W6" s="54" t="s">
        <v>241</v>
      </c>
      <c r="X6" s="54" t="s">
        <v>242</v>
      </c>
      <c r="Y6" s="54" t="s">
        <v>243</v>
      </c>
      <c r="Z6" s="54" t="s">
        <v>244</v>
      </c>
      <c r="AA6" s="54" t="s">
        <v>245</v>
      </c>
      <c r="AB6" s="54" t="s">
        <v>246</v>
      </c>
      <c r="AC6" s="54" t="s">
        <v>247</v>
      </c>
      <c r="AD6" s="54" t="s">
        <v>248</v>
      </c>
      <c r="AE6" s="54" t="s">
        <v>20</v>
      </c>
      <c r="AF6" s="334"/>
      <c r="AG6" s="336"/>
    </row>
    <row r="7" spans="1:33" ht="18" customHeight="1">
      <c r="A7" s="328" t="s">
        <v>293</v>
      </c>
      <c r="B7" s="329"/>
      <c r="C7" s="330"/>
      <c r="D7" s="49"/>
      <c r="E7" s="98">
        <f>'5(1) 薬事施設区別立入検査'!E6</f>
        <v>8504</v>
      </c>
      <c r="F7" s="98">
        <f aca="true" t="shared" si="0" ref="F7:T7">SUM(F8:F24)</f>
        <v>1061</v>
      </c>
      <c r="G7" s="98">
        <f t="shared" si="0"/>
        <v>15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3</v>
      </c>
      <c r="O7" s="98">
        <f t="shared" si="0"/>
        <v>0</v>
      </c>
      <c r="P7" s="98">
        <f t="shared" si="0"/>
        <v>0</v>
      </c>
      <c r="Q7" s="98">
        <f t="shared" si="0"/>
        <v>1</v>
      </c>
      <c r="R7" s="98">
        <f t="shared" si="0"/>
        <v>2</v>
      </c>
      <c r="S7" s="98">
        <f t="shared" si="0"/>
        <v>0</v>
      </c>
      <c r="T7" s="98">
        <f t="shared" si="0"/>
        <v>1</v>
      </c>
      <c r="U7" s="98">
        <f>SUM(V7:AE7)</f>
        <v>14</v>
      </c>
      <c r="V7" s="98">
        <f aca="true" t="shared" si="1" ref="V7:AG7">SUM(V8:V24)</f>
        <v>2</v>
      </c>
      <c r="W7" s="98">
        <f t="shared" si="1"/>
        <v>0</v>
      </c>
      <c r="X7" s="98">
        <f t="shared" si="1"/>
        <v>0</v>
      </c>
      <c r="Y7" s="98">
        <f t="shared" si="1"/>
        <v>2</v>
      </c>
      <c r="Z7" s="98">
        <f t="shared" si="1"/>
        <v>3</v>
      </c>
      <c r="AA7" s="98">
        <f t="shared" si="1"/>
        <v>0</v>
      </c>
      <c r="AB7" s="98">
        <f t="shared" si="1"/>
        <v>3</v>
      </c>
      <c r="AC7" s="98">
        <f t="shared" si="1"/>
        <v>2</v>
      </c>
      <c r="AD7" s="98">
        <f t="shared" si="1"/>
        <v>0</v>
      </c>
      <c r="AE7" s="98">
        <f t="shared" si="1"/>
        <v>2</v>
      </c>
      <c r="AF7" s="98">
        <f t="shared" si="1"/>
        <v>15</v>
      </c>
      <c r="AG7" s="116">
        <f t="shared" si="1"/>
        <v>0</v>
      </c>
    </row>
    <row r="8" spans="1:33" ht="18" customHeight="1">
      <c r="A8" s="286" t="s">
        <v>106</v>
      </c>
      <c r="B8" s="331"/>
      <c r="C8" s="331"/>
      <c r="D8" s="51"/>
      <c r="E8" s="124">
        <f>'5(1) 薬事施設区別立入検査'!E7</f>
        <v>833</v>
      </c>
      <c r="F8" s="127">
        <f>'5(1) 薬事施設区別立入検査'!F7</f>
        <v>258</v>
      </c>
      <c r="G8" s="178">
        <v>7</v>
      </c>
      <c r="H8" s="101"/>
      <c r="I8" s="101"/>
      <c r="J8" s="101"/>
      <c r="K8" s="101"/>
      <c r="L8" s="101"/>
      <c r="M8" s="101"/>
      <c r="N8" s="101">
        <v>3</v>
      </c>
      <c r="O8" s="101"/>
      <c r="P8" s="101"/>
      <c r="Q8" s="101">
        <v>1</v>
      </c>
      <c r="R8" s="101">
        <v>2</v>
      </c>
      <c r="S8" s="101"/>
      <c r="T8" s="101"/>
      <c r="U8" s="101"/>
      <c r="V8" s="101"/>
      <c r="W8" s="101"/>
      <c r="X8" s="101"/>
      <c r="Y8" s="101">
        <v>1</v>
      </c>
      <c r="Z8" s="101"/>
      <c r="AA8" s="101"/>
      <c r="AB8" s="101"/>
      <c r="AC8" s="101"/>
      <c r="AD8" s="101"/>
      <c r="AE8" s="101"/>
      <c r="AF8" s="101">
        <v>7</v>
      </c>
      <c r="AG8" s="108"/>
    </row>
    <row r="9" spans="1:33" ht="18" customHeight="1">
      <c r="A9" s="289" t="s">
        <v>107</v>
      </c>
      <c r="B9" s="320" t="s">
        <v>224</v>
      </c>
      <c r="C9" s="286"/>
      <c r="D9" s="33"/>
      <c r="E9" s="125">
        <f>'5(1) 薬事施設区別立入検査'!E8</f>
        <v>7</v>
      </c>
      <c r="F9" s="128">
        <f>'5(1) 薬事施設区別立入検査'!F8</f>
        <v>1</v>
      </c>
      <c r="G9" s="178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9"/>
    </row>
    <row r="10" spans="1:33" ht="18" customHeight="1">
      <c r="A10" s="289"/>
      <c r="B10" s="286" t="s">
        <v>225</v>
      </c>
      <c r="C10" s="286"/>
      <c r="D10" s="33"/>
      <c r="E10" s="125">
        <f>'5(1) 薬事施設区別立入検査'!E9</f>
        <v>114</v>
      </c>
      <c r="F10" s="128">
        <f>'5(1) 薬事施設区別立入検査'!F9</f>
        <v>6</v>
      </c>
      <c r="G10" s="178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02"/>
      <c r="AG10" s="109"/>
    </row>
    <row r="11" spans="1:33" ht="18" customHeight="1">
      <c r="A11" s="289"/>
      <c r="B11" s="286" t="s">
        <v>226</v>
      </c>
      <c r="C11" s="286"/>
      <c r="D11" s="33"/>
      <c r="E11" s="125">
        <f>'5(1) 薬事施設区別立入検査'!E10</f>
        <v>293</v>
      </c>
      <c r="F11" s="128">
        <f>'5(1) 薬事施設区別立入検査'!F10</f>
        <v>56</v>
      </c>
      <c r="G11" s="178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12"/>
      <c r="W11" s="112"/>
      <c r="X11" s="102"/>
      <c r="Y11" s="102"/>
      <c r="Z11" s="102"/>
      <c r="AA11" s="102"/>
      <c r="AB11" s="102"/>
      <c r="AC11" s="102"/>
      <c r="AD11" s="102"/>
      <c r="AE11" s="102"/>
      <c r="AF11" s="102"/>
      <c r="AG11" s="109"/>
    </row>
    <row r="12" spans="1:33" ht="18" customHeight="1">
      <c r="A12" s="289"/>
      <c r="B12" s="286" t="s">
        <v>228</v>
      </c>
      <c r="C12" s="286"/>
      <c r="D12" s="33"/>
      <c r="E12" s="125">
        <f>'5(1) 薬事施設区別立入検査'!E11</f>
        <v>396</v>
      </c>
      <c r="F12" s="128">
        <f>'5(1) 薬事施設区別立入検査'!F11</f>
        <v>61</v>
      </c>
      <c r="G12" s="178">
        <v>7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>
        <v>1</v>
      </c>
      <c r="U12" s="102"/>
      <c r="V12" s="102">
        <v>2</v>
      </c>
      <c r="W12" s="102"/>
      <c r="X12" s="102"/>
      <c r="Y12" s="102"/>
      <c r="Z12" s="102">
        <v>2</v>
      </c>
      <c r="AA12" s="102"/>
      <c r="AB12" s="102">
        <v>2</v>
      </c>
      <c r="AC12" s="102">
        <v>2</v>
      </c>
      <c r="AD12" s="102"/>
      <c r="AE12" s="102">
        <v>1</v>
      </c>
      <c r="AF12" s="102">
        <v>7</v>
      </c>
      <c r="AG12" s="109"/>
    </row>
    <row r="13" spans="1:33" ht="18" customHeight="1">
      <c r="A13" s="289"/>
      <c r="B13" s="286" t="s">
        <v>108</v>
      </c>
      <c r="C13" s="52" t="s">
        <v>134</v>
      </c>
      <c r="D13" s="82"/>
      <c r="E13" s="125">
        <f>'5(1) 薬事施設区別立入検査'!E12</f>
        <v>6</v>
      </c>
      <c r="F13" s="128">
        <f>'5(1) 薬事施設区別立入検査'!F12</f>
        <v>0</v>
      </c>
      <c r="G13" s="178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09"/>
    </row>
    <row r="14" spans="1:33" ht="18" customHeight="1">
      <c r="A14" s="289"/>
      <c r="B14" s="286"/>
      <c r="C14" s="52" t="s">
        <v>135</v>
      </c>
      <c r="D14" s="82"/>
      <c r="E14" s="125">
        <f>'5(1) 薬事施設区別立入検査'!E13</f>
        <v>0</v>
      </c>
      <c r="F14" s="128">
        <f>'5(1) 薬事施設区別立入検査'!F13</f>
        <v>0</v>
      </c>
      <c r="G14" s="178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09"/>
    </row>
    <row r="15" spans="1:33" ht="27" customHeight="1">
      <c r="A15" s="289"/>
      <c r="B15" s="286" t="s">
        <v>63</v>
      </c>
      <c r="C15" s="286"/>
      <c r="D15" s="15"/>
      <c r="E15" s="125">
        <f>'5(1) 薬事施設区別立入検査'!E14</f>
        <v>70</v>
      </c>
      <c r="F15" s="128">
        <f>'5(1) 薬事施設区別立入検査'!F14</f>
        <v>0</v>
      </c>
      <c r="G15" s="17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09"/>
    </row>
    <row r="16" spans="1:33" ht="27" customHeight="1">
      <c r="A16" s="319" t="s">
        <v>111</v>
      </c>
      <c r="B16" s="286" t="s">
        <v>116</v>
      </c>
      <c r="C16" s="286"/>
      <c r="D16" s="15"/>
      <c r="E16" s="125">
        <f>'5(1) 薬事施設区別立入検査'!E15</f>
        <v>14</v>
      </c>
      <c r="F16" s="128">
        <f>'5(1) 薬事施設区別立入検査'!F15</f>
        <v>0</v>
      </c>
      <c r="G16" s="178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09"/>
    </row>
    <row r="17" spans="1:33" ht="27" customHeight="1">
      <c r="A17" s="289"/>
      <c r="B17" s="286" t="s">
        <v>113</v>
      </c>
      <c r="C17" s="286"/>
      <c r="D17" s="15"/>
      <c r="E17" s="133">
        <f>'5(1) 薬事施設区別立入検査'!E16</f>
        <v>0</v>
      </c>
      <c r="F17" s="128">
        <f>'5(1) 薬事施設区別立入検査'!F16</f>
        <v>53</v>
      </c>
      <c r="G17" s="178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09"/>
    </row>
    <row r="18" spans="1:33" ht="27" customHeight="1">
      <c r="A18" s="289" t="s">
        <v>114</v>
      </c>
      <c r="B18" s="286" t="s">
        <v>116</v>
      </c>
      <c r="C18" s="286"/>
      <c r="D18" s="15"/>
      <c r="E18" s="125">
        <f>'5(1) 薬事施設区別立入検査'!E17</f>
        <v>70</v>
      </c>
      <c r="F18" s="128">
        <f>'5(1) 薬事施設区別立入検査'!F17</f>
        <v>0</v>
      </c>
      <c r="G18" s="178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09"/>
    </row>
    <row r="19" spans="1:33" ht="27" customHeight="1">
      <c r="A19" s="289"/>
      <c r="B19" s="286" t="s">
        <v>113</v>
      </c>
      <c r="C19" s="286"/>
      <c r="D19" s="15"/>
      <c r="E19" s="133">
        <f>'5(1) 薬事施設区別立入検査'!E18</f>
        <v>0</v>
      </c>
      <c r="F19" s="128">
        <f>'5(1) 薬事施設区別立入検査'!F18</f>
        <v>53</v>
      </c>
      <c r="G19" s="178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09"/>
    </row>
    <row r="20" spans="1:33" ht="27" customHeight="1">
      <c r="A20" s="319" t="s">
        <v>115</v>
      </c>
      <c r="B20" s="320" t="s">
        <v>116</v>
      </c>
      <c r="C20" s="286"/>
      <c r="D20" s="15"/>
      <c r="E20" s="125">
        <f>'5(1) 薬事施設区別立入検査'!E19</f>
        <v>20</v>
      </c>
      <c r="F20" s="128">
        <f>'5(1) 薬事施設区別立入検査'!F19</f>
        <v>2</v>
      </c>
      <c r="G20" s="178"/>
      <c r="H20" s="112"/>
      <c r="I20" s="10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02"/>
      <c r="AG20" s="109"/>
    </row>
    <row r="21" spans="1:33" ht="27" customHeight="1">
      <c r="A21" s="289"/>
      <c r="B21" s="320" t="s">
        <v>235</v>
      </c>
      <c r="C21" s="286"/>
      <c r="D21" s="15"/>
      <c r="E21" s="125">
        <f>'5(1) 薬事施設区別立入検査'!E20</f>
        <v>201</v>
      </c>
      <c r="F21" s="128">
        <f>'5(1) 薬事施設区別立入検査'!F20</f>
        <v>29</v>
      </c>
      <c r="G21" s="178"/>
      <c r="H21" s="11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9"/>
    </row>
    <row r="22" spans="1:33" ht="27" customHeight="1">
      <c r="A22" s="289" t="s">
        <v>117</v>
      </c>
      <c r="B22" s="286" t="s">
        <v>263</v>
      </c>
      <c r="C22" s="286"/>
      <c r="D22" s="15"/>
      <c r="E22" s="125">
        <f>'5(1) 薬事施設区別立入検査'!E21</f>
        <v>1571</v>
      </c>
      <c r="F22" s="128">
        <f>'5(1) 薬事施設区別立入検査'!F21</f>
        <v>229</v>
      </c>
      <c r="G22" s="178">
        <v>1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>
        <v>1</v>
      </c>
      <c r="Z22" s="102">
        <v>1</v>
      </c>
      <c r="AA22" s="102"/>
      <c r="AB22" s="102">
        <v>1</v>
      </c>
      <c r="AC22" s="102"/>
      <c r="AD22" s="102"/>
      <c r="AE22" s="102">
        <v>1</v>
      </c>
      <c r="AF22" s="102">
        <v>1</v>
      </c>
      <c r="AG22" s="109"/>
    </row>
    <row r="23" spans="1:33" ht="27" customHeight="1">
      <c r="A23" s="289" t="s">
        <v>118</v>
      </c>
      <c r="B23" s="286" t="s">
        <v>264</v>
      </c>
      <c r="C23" s="286"/>
      <c r="D23" s="15"/>
      <c r="E23" s="125">
        <f>'5(1) 薬事施設区別立入検査'!E22</f>
        <v>4909</v>
      </c>
      <c r="F23" s="128">
        <f>'5(1) 薬事施設区別立入検査'!F22</f>
        <v>271</v>
      </c>
      <c r="G23" s="178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9"/>
    </row>
    <row r="24" spans="1:33" ht="27" customHeight="1">
      <c r="A24" s="287" t="s">
        <v>119</v>
      </c>
      <c r="B24" s="287"/>
      <c r="C24" s="287"/>
      <c r="D24" s="20"/>
      <c r="E24" s="134">
        <f>'5(1) 薬事施設区別立入検査'!E23</f>
        <v>0</v>
      </c>
      <c r="F24" s="129">
        <f>'5(1) 薬事施設区別立入検査'!F23</f>
        <v>42</v>
      </c>
      <c r="G24" s="180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10"/>
    </row>
    <row r="25" spans="1:33" ht="7.5" customHeight="1">
      <c r="A25" s="4"/>
      <c r="B25" s="4"/>
      <c r="C25" s="4"/>
      <c r="D25" s="4"/>
      <c r="G25" s="160"/>
      <c r="AF25" s="160"/>
      <c r="AG25" s="160"/>
    </row>
    <row r="26" spans="1:33" ht="13.5">
      <c r="A26" s="141"/>
      <c r="B26" s="4"/>
      <c r="C26" s="4"/>
      <c r="D26" s="4"/>
      <c r="AF26" s="115"/>
      <c r="AG26" s="115" t="s">
        <v>90</v>
      </c>
    </row>
    <row r="27" ht="13.5">
      <c r="F27" s="174"/>
    </row>
  </sheetData>
  <sheetProtection/>
  <mergeCells count="43"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F5:AF6"/>
    <mergeCell ref="AG5:AG6"/>
    <mergeCell ref="A7:C7"/>
    <mergeCell ref="A8:C8"/>
    <mergeCell ref="A9:A15"/>
    <mergeCell ref="B9:C9"/>
    <mergeCell ref="B10:C10"/>
    <mergeCell ref="B11:C11"/>
    <mergeCell ref="B13:B14"/>
    <mergeCell ref="B15:C15"/>
    <mergeCell ref="B12:C12"/>
    <mergeCell ref="A16:A17"/>
    <mergeCell ref="B16:C16"/>
    <mergeCell ref="B17:C17"/>
    <mergeCell ref="A18:A19"/>
    <mergeCell ref="B18:C18"/>
    <mergeCell ref="B19:C19"/>
    <mergeCell ref="A20:A23"/>
    <mergeCell ref="B20:C20"/>
    <mergeCell ref="B21:C21"/>
    <mergeCell ref="B22:C22"/>
    <mergeCell ref="B23:C23"/>
    <mergeCell ref="A24:C24"/>
  </mergeCells>
  <printOptions horizontalCentered="1"/>
  <pageMargins left="0.1968503937007874" right="0.1968503937007874" top="0.7874015748031497" bottom="0.7874015748031497" header="0.3937007874015748" footer="0.1968503937007874"/>
  <pageSetup horizontalDpi="600" verticalDpi="600" orientation="portrait" pageOrder="overThenDown" paperSize="9" scale="8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6.625" style="161" customWidth="1"/>
    <col min="2" max="2" width="12.625" style="161" customWidth="1"/>
    <col min="3" max="3" width="0.875" style="161" customWidth="1"/>
    <col min="4" max="4" width="6.375" style="161" customWidth="1"/>
    <col min="5" max="15" width="5.125" style="161" customWidth="1"/>
    <col min="16" max="16" width="5.875" style="161" customWidth="1"/>
    <col min="17" max="18" width="3.00390625" style="161" customWidth="1"/>
    <col min="19" max="20" width="9.00390625" style="161" customWidth="1"/>
    <col min="21" max="21" width="3.00390625" style="161" customWidth="1"/>
    <col min="22" max="25" width="9.00390625" style="161" customWidth="1"/>
    <col min="26" max="26" width="3.00390625" style="161" customWidth="1"/>
    <col min="27" max="27" width="9.00390625" style="161" customWidth="1"/>
    <col min="28" max="28" width="3.00390625" style="161" customWidth="1"/>
    <col min="29" max="30" width="9.00390625" style="161" customWidth="1"/>
    <col min="31" max="33" width="3.00390625" style="161" customWidth="1"/>
    <col min="34" max="16384" width="9.00390625" style="161" customWidth="1"/>
  </cols>
  <sheetData>
    <row r="1" spans="1:8" ht="18.75" customHeight="1">
      <c r="A1" s="30" t="s">
        <v>320</v>
      </c>
      <c r="B1" s="30"/>
      <c r="C1" s="30"/>
      <c r="D1" s="30"/>
      <c r="E1" s="30"/>
      <c r="F1" s="175"/>
      <c r="G1" s="175"/>
      <c r="H1" s="175"/>
    </row>
    <row r="2" spans="1:8" ht="18.75" customHeight="1">
      <c r="A2" s="346" t="s">
        <v>294</v>
      </c>
      <c r="B2" s="346"/>
      <c r="C2" s="346"/>
      <c r="D2" s="346"/>
      <c r="E2" s="346"/>
      <c r="F2" s="346"/>
      <c r="G2" s="347"/>
      <c r="H2" s="347"/>
    </row>
    <row r="3" spans="1:16" ht="13.5" customHeight="1">
      <c r="A3" s="173"/>
      <c r="B3" s="173"/>
      <c r="C3" s="173"/>
      <c r="D3" s="173"/>
      <c r="P3" s="31" t="s">
        <v>330</v>
      </c>
    </row>
    <row r="4" spans="1:16" ht="24" customHeight="1">
      <c r="A4" s="313" t="s">
        <v>21</v>
      </c>
      <c r="B4" s="337"/>
      <c r="C4" s="55"/>
      <c r="D4" s="348" t="s">
        <v>338</v>
      </c>
      <c r="E4" s="291" t="s">
        <v>103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350" t="s">
        <v>105</v>
      </c>
    </row>
    <row r="5" spans="1:16" ht="93" customHeight="1">
      <c r="A5" s="311"/>
      <c r="B5" s="310"/>
      <c r="C5" s="36"/>
      <c r="D5" s="34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51"/>
    </row>
    <row r="6" spans="1:16" ht="36" customHeight="1">
      <c r="A6" s="328" t="s">
        <v>136</v>
      </c>
      <c r="B6" s="330"/>
      <c r="C6" s="49"/>
      <c r="D6" s="104">
        <f>SUM(D7:D16)</f>
        <v>941</v>
      </c>
      <c r="E6" s="104">
        <f aca="true" t="shared" si="0" ref="E6:E16">SUM(F6:O6)</f>
        <v>72</v>
      </c>
      <c r="F6" s="104">
        <f aca="true" t="shared" si="1" ref="F6:P6">SUM(F7:F16)</f>
        <v>5</v>
      </c>
      <c r="G6" s="104">
        <f t="shared" si="1"/>
        <v>11</v>
      </c>
      <c r="H6" s="104">
        <f t="shared" si="1"/>
        <v>14</v>
      </c>
      <c r="I6" s="104">
        <f t="shared" si="1"/>
        <v>7</v>
      </c>
      <c r="J6" s="104">
        <f t="shared" si="1"/>
        <v>5</v>
      </c>
      <c r="K6" s="104">
        <f t="shared" si="1"/>
        <v>7</v>
      </c>
      <c r="L6" s="104">
        <f t="shared" si="1"/>
        <v>5</v>
      </c>
      <c r="M6" s="104">
        <f t="shared" si="1"/>
        <v>3</v>
      </c>
      <c r="N6" s="104">
        <f t="shared" si="1"/>
        <v>8</v>
      </c>
      <c r="O6" s="104">
        <f t="shared" si="1"/>
        <v>7</v>
      </c>
      <c r="P6" s="119">
        <f t="shared" si="1"/>
        <v>169</v>
      </c>
    </row>
    <row r="7" spans="1:16" ht="36" customHeight="1">
      <c r="A7" s="286" t="s">
        <v>137</v>
      </c>
      <c r="B7" s="286"/>
      <c r="C7" s="15"/>
      <c r="D7" s="117">
        <v>4</v>
      </c>
      <c r="E7" s="105">
        <f t="shared" si="0"/>
        <v>0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30"/>
    </row>
    <row r="8" spans="1:19" ht="36" customHeight="1">
      <c r="A8" s="286" t="s">
        <v>138</v>
      </c>
      <c r="B8" s="286"/>
      <c r="C8" s="15"/>
      <c r="D8" s="105">
        <v>4</v>
      </c>
      <c r="E8" s="105">
        <f t="shared" si="0"/>
        <v>0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31">
        <v>1</v>
      </c>
      <c r="Q8" s="160"/>
      <c r="R8" s="160"/>
      <c r="S8" s="160"/>
    </row>
    <row r="9" spans="1:19" ht="36" customHeight="1">
      <c r="A9" s="288" t="s">
        <v>145</v>
      </c>
      <c r="B9" s="15" t="s">
        <v>139</v>
      </c>
      <c r="C9" s="15"/>
      <c r="D9" s="105">
        <v>797</v>
      </c>
      <c r="E9" s="105">
        <f t="shared" si="0"/>
        <v>59</v>
      </c>
      <c r="F9" s="163">
        <v>4</v>
      </c>
      <c r="G9" s="163">
        <v>10</v>
      </c>
      <c r="H9" s="163">
        <v>13</v>
      </c>
      <c r="I9" s="163">
        <v>6</v>
      </c>
      <c r="J9" s="163">
        <v>4</v>
      </c>
      <c r="K9" s="163">
        <v>4</v>
      </c>
      <c r="L9" s="163">
        <v>3</v>
      </c>
      <c r="M9" s="163">
        <v>3</v>
      </c>
      <c r="N9" s="163">
        <v>6</v>
      </c>
      <c r="O9" s="163">
        <v>6</v>
      </c>
      <c r="P9" s="131">
        <v>109</v>
      </c>
      <c r="Q9" s="160"/>
      <c r="R9" s="160"/>
      <c r="S9" s="160"/>
    </row>
    <row r="10" spans="1:19" ht="36" customHeight="1">
      <c r="A10" s="288"/>
      <c r="B10" s="15" t="s">
        <v>140</v>
      </c>
      <c r="C10" s="15"/>
      <c r="D10" s="105">
        <v>42</v>
      </c>
      <c r="E10" s="105">
        <f t="shared" si="0"/>
        <v>3</v>
      </c>
      <c r="F10" s="163"/>
      <c r="G10" s="163">
        <v>1</v>
      </c>
      <c r="H10" s="163">
        <v>1</v>
      </c>
      <c r="I10" s="163"/>
      <c r="J10" s="163">
        <v>1</v>
      </c>
      <c r="K10" s="163"/>
      <c r="L10" s="163"/>
      <c r="M10" s="163"/>
      <c r="N10" s="163"/>
      <c r="O10" s="163"/>
      <c r="P10" s="131">
        <v>6</v>
      </c>
      <c r="Q10" s="160"/>
      <c r="R10" s="160"/>
      <c r="S10" s="160"/>
    </row>
    <row r="11" spans="1:19" ht="36" customHeight="1">
      <c r="A11" s="288"/>
      <c r="B11" s="15" t="s">
        <v>146</v>
      </c>
      <c r="C11" s="15"/>
      <c r="D11" s="105">
        <v>51</v>
      </c>
      <c r="E11" s="105">
        <f t="shared" si="0"/>
        <v>2</v>
      </c>
      <c r="F11" s="163">
        <v>1</v>
      </c>
      <c r="G11" s="163"/>
      <c r="H11" s="163"/>
      <c r="I11" s="163">
        <v>1</v>
      </c>
      <c r="J11" s="163"/>
      <c r="K11" s="163"/>
      <c r="L11" s="163"/>
      <c r="M11" s="163"/>
      <c r="N11" s="163"/>
      <c r="O11" s="163"/>
      <c r="P11" s="131">
        <v>4</v>
      </c>
      <c r="Q11" s="160"/>
      <c r="R11" s="160"/>
      <c r="S11" s="160"/>
    </row>
    <row r="12" spans="1:19" ht="36" customHeight="1">
      <c r="A12" s="345" t="s">
        <v>147</v>
      </c>
      <c r="B12" s="15" t="s">
        <v>141</v>
      </c>
      <c r="C12" s="15"/>
      <c r="D12" s="105">
        <v>4</v>
      </c>
      <c r="E12" s="105">
        <f t="shared" si="0"/>
        <v>0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31"/>
      <c r="Q12" s="160"/>
      <c r="R12" s="160"/>
      <c r="S12" s="160"/>
    </row>
    <row r="13" spans="1:19" ht="36" customHeight="1">
      <c r="A13" s="288"/>
      <c r="B13" s="15" t="s">
        <v>142</v>
      </c>
      <c r="C13" s="15"/>
      <c r="D13" s="105">
        <v>1</v>
      </c>
      <c r="E13" s="105">
        <f t="shared" si="0"/>
        <v>0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31"/>
      <c r="Q13" s="160"/>
      <c r="R13" s="160"/>
      <c r="S13" s="160"/>
    </row>
    <row r="14" spans="1:19" ht="36" customHeight="1">
      <c r="A14" s="288"/>
      <c r="B14" s="15" t="s">
        <v>143</v>
      </c>
      <c r="C14" s="15"/>
      <c r="D14" s="105">
        <v>3</v>
      </c>
      <c r="E14" s="105">
        <f t="shared" si="0"/>
        <v>0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31"/>
      <c r="Q14" s="160"/>
      <c r="R14" s="160"/>
      <c r="S14" s="160"/>
    </row>
    <row r="15" spans="1:19" ht="36" customHeight="1">
      <c r="A15" s="320" t="s">
        <v>295</v>
      </c>
      <c r="B15" s="286"/>
      <c r="C15" s="15"/>
      <c r="D15" s="111">
        <v>8</v>
      </c>
      <c r="E15" s="105">
        <f t="shared" si="0"/>
        <v>8</v>
      </c>
      <c r="F15" s="163"/>
      <c r="G15" s="163"/>
      <c r="H15" s="163"/>
      <c r="I15" s="163"/>
      <c r="J15" s="163"/>
      <c r="K15" s="163">
        <v>3</v>
      </c>
      <c r="L15" s="163">
        <v>2</v>
      </c>
      <c r="M15" s="163"/>
      <c r="N15" s="163">
        <v>2</v>
      </c>
      <c r="O15" s="163">
        <v>1</v>
      </c>
      <c r="P15" s="131">
        <v>49</v>
      </c>
      <c r="Q15" s="160"/>
      <c r="R15" s="160"/>
      <c r="S15" s="160"/>
    </row>
    <row r="16" spans="1:16" ht="36" customHeight="1">
      <c r="A16" s="287" t="s">
        <v>144</v>
      </c>
      <c r="B16" s="287"/>
      <c r="C16" s="20"/>
      <c r="D16" s="118">
        <v>27</v>
      </c>
      <c r="E16" s="118">
        <f t="shared" si="0"/>
        <v>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32"/>
    </row>
    <row r="17" spans="1:16" ht="16.5" customHeight="1">
      <c r="A17" s="141"/>
      <c r="B17" s="173"/>
      <c r="C17" s="173"/>
      <c r="P17" s="53" t="s">
        <v>90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2.50390625" style="12" customWidth="1"/>
    <col min="2" max="2" width="11.875" style="12" customWidth="1"/>
    <col min="3" max="3" width="1.12109375" style="12" customWidth="1"/>
    <col min="4" max="14" width="6.875" style="12" customWidth="1"/>
    <col min="15" max="16384" width="9.00390625" style="12" customWidth="1"/>
  </cols>
  <sheetData>
    <row r="1" spans="1:4" ht="18.75" customHeight="1">
      <c r="A1" s="30" t="s">
        <v>17</v>
      </c>
      <c r="B1" s="9"/>
      <c r="C1" s="9"/>
      <c r="D1" s="9"/>
    </row>
    <row r="2" spans="1:14" ht="13.5">
      <c r="A2" s="9"/>
      <c r="B2" s="9"/>
      <c r="C2" s="9"/>
      <c r="N2" s="39" t="str">
        <f>'1 医務薬事施設（薬事）'!O3</f>
        <v>令和2年度末時点</v>
      </c>
    </row>
    <row r="3" spans="1:14" ht="30" customHeight="1">
      <c r="A3" s="290" t="s">
        <v>18</v>
      </c>
      <c r="B3" s="292"/>
      <c r="C3" s="34"/>
      <c r="D3" s="18" t="s">
        <v>38</v>
      </c>
      <c r="E3" s="18" t="s">
        <v>39</v>
      </c>
      <c r="F3" s="18" t="s">
        <v>40</v>
      </c>
      <c r="G3" s="18" t="s">
        <v>41</v>
      </c>
      <c r="H3" s="18" t="s">
        <v>42</v>
      </c>
      <c r="I3" s="18" t="s">
        <v>43</v>
      </c>
      <c r="J3" s="18" t="s">
        <v>44</v>
      </c>
      <c r="K3" s="18" t="s">
        <v>45</v>
      </c>
      <c r="L3" s="18" t="s">
        <v>46</v>
      </c>
      <c r="M3" s="18" t="s">
        <v>47</v>
      </c>
      <c r="N3" s="19" t="s">
        <v>48</v>
      </c>
    </row>
    <row r="4" spans="1:14" ht="30" customHeight="1">
      <c r="A4" s="295" t="s">
        <v>19</v>
      </c>
      <c r="B4" s="296"/>
      <c r="C4" s="35"/>
      <c r="D4" s="209">
        <f>D5+D11+D12</f>
        <v>38750</v>
      </c>
      <c r="E4" s="209">
        <f>E5+E11+E12</f>
        <v>8807</v>
      </c>
      <c r="F4" s="209">
        <f aca="true" t="shared" si="0" ref="F4:N4">F5+F11+F12</f>
        <v>3840</v>
      </c>
      <c r="G4" s="209">
        <f t="shared" si="0"/>
        <v>4007</v>
      </c>
      <c r="H4" s="209">
        <f t="shared" si="0"/>
        <v>3934</v>
      </c>
      <c r="I4" s="209">
        <f t="shared" si="0"/>
        <v>2773</v>
      </c>
      <c r="J4" s="209">
        <f t="shared" si="0"/>
        <v>2668</v>
      </c>
      <c r="K4" s="209">
        <f t="shared" si="0"/>
        <v>2220</v>
      </c>
      <c r="L4" s="209">
        <f t="shared" si="0"/>
        <v>2786</v>
      </c>
      <c r="M4" s="209">
        <f t="shared" si="0"/>
        <v>3902</v>
      </c>
      <c r="N4" s="210">
        <f t="shared" si="0"/>
        <v>3813</v>
      </c>
    </row>
    <row r="5" spans="1:14" ht="30" customHeight="1">
      <c r="A5" s="301" t="s">
        <v>22</v>
      </c>
      <c r="B5" s="301"/>
      <c r="C5" s="8"/>
      <c r="D5" s="211">
        <f>SUM(D6:D10)</f>
        <v>36631</v>
      </c>
      <c r="E5" s="212">
        <f>SUM(E6:E10)</f>
        <v>8568</v>
      </c>
      <c r="F5" s="212">
        <f aca="true" t="shared" si="1" ref="F5:N5">SUM(F6:F10)</f>
        <v>3515</v>
      </c>
      <c r="G5" s="212">
        <f t="shared" si="1"/>
        <v>3641</v>
      </c>
      <c r="H5" s="212">
        <f t="shared" si="1"/>
        <v>3801</v>
      </c>
      <c r="I5" s="212">
        <f t="shared" si="1"/>
        <v>2620</v>
      </c>
      <c r="J5" s="212">
        <f t="shared" si="1"/>
        <v>2474</v>
      </c>
      <c r="K5" s="212">
        <f t="shared" si="1"/>
        <v>2123</v>
      </c>
      <c r="L5" s="212">
        <f t="shared" si="1"/>
        <v>2600</v>
      </c>
      <c r="M5" s="212">
        <f t="shared" si="1"/>
        <v>3663</v>
      </c>
      <c r="N5" s="273">
        <f t="shared" si="1"/>
        <v>3626</v>
      </c>
    </row>
    <row r="6" spans="1:14" ht="30" customHeight="1">
      <c r="A6" s="67"/>
      <c r="B6" s="8" t="s">
        <v>23</v>
      </c>
      <c r="C6" s="8"/>
      <c r="D6" s="213">
        <f aca="true" t="shared" si="2" ref="D6:D12">SUM(E6:N6)</f>
        <v>7044</v>
      </c>
      <c r="E6" s="214">
        <v>1339</v>
      </c>
      <c r="F6" s="214">
        <v>1182</v>
      </c>
      <c r="G6" s="214">
        <v>455</v>
      </c>
      <c r="H6" s="214">
        <v>997</v>
      </c>
      <c r="I6" s="214">
        <v>365</v>
      </c>
      <c r="J6" s="214">
        <v>106</v>
      </c>
      <c r="K6" s="214">
        <v>766</v>
      </c>
      <c r="L6" s="214">
        <v>561</v>
      </c>
      <c r="M6" s="214">
        <v>565</v>
      </c>
      <c r="N6" s="215">
        <v>708</v>
      </c>
    </row>
    <row r="7" spans="1:14" ht="30" customHeight="1">
      <c r="A7" s="67"/>
      <c r="B7" s="8" t="s">
        <v>24</v>
      </c>
      <c r="C7" s="8"/>
      <c r="D7" s="213">
        <f t="shared" si="2"/>
        <v>8</v>
      </c>
      <c r="E7" s="214">
        <v>8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5">
        <v>0</v>
      </c>
    </row>
    <row r="8" spans="1:14" ht="30" customHeight="1">
      <c r="A8" s="67"/>
      <c r="B8" s="8" t="s">
        <v>25</v>
      </c>
      <c r="C8" s="8"/>
      <c r="D8" s="213">
        <f t="shared" si="2"/>
        <v>96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46</v>
      </c>
      <c r="K8" s="214">
        <v>0</v>
      </c>
      <c r="L8" s="214">
        <v>0</v>
      </c>
      <c r="M8" s="214">
        <v>50</v>
      </c>
      <c r="N8" s="215">
        <v>0</v>
      </c>
    </row>
    <row r="9" spans="1:14" ht="30" customHeight="1">
      <c r="A9" s="67"/>
      <c r="B9" s="8" t="s">
        <v>2</v>
      </c>
      <c r="C9" s="8"/>
      <c r="D9" s="213">
        <f t="shared" si="2"/>
        <v>22498</v>
      </c>
      <c r="E9" s="214">
        <v>6140</v>
      </c>
      <c r="F9" s="214">
        <v>1767</v>
      </c>
      <c r="G9" s="214">
        <v>2845</v>
      </c>
      <c r="H9" s="214">
        <v>2121</v>
      </c>
      <c r="I9" s="214">
        <v>1557</v>
      </c>
      <c r="J9" s="214">
        <v>1853</v>
      </c>
      <c r="K9" s="214">
        <v>744</v>
      </c>
      <c r="L9" s="214">
        <v>1470</v>
      </c>
      <c r="M9" s="214">
        <v>2545</v>
      </c>
      <c r="N9" s="215">
        <v>1456</v>
      </c>
    </row>
    <row r="10" spans="1:14" ht="30" customHeight="1">
      <c r="A10" s="67"/>
      <c r="B10" s="8" t="s">
        <v>1</v>
      </c>
      <c r="C10" s="8"/>
      <c r="D10" s="213">
        <f t="shared" si="2"/>
        <v>6985</v>
      </c>
      <c r="E10" s="214">
        <v>1081</v>
      </c>
      <c r="F10" s="214">
        <v>566</v>
      </c>
      <c r="G10" s="214">
        <v>341</v>
      </c>
      <c r="H10" s="214">
        <v>683</v>
      </c>
      <c r="I10" s="214">
        <v>698</v>
      </c>
      <c r="J10" s="214">
        <v>469</v>
      </c>
      <c r="K10" s="214">
        <v>613</v>
      </c>
      <c r="L10" s="214">
        <v>569</v>
      </c>
      <c r="M10" s="214">
        <v>503</v>
      </c>
      <c r="N10" s="215">
        <v>1462</v>
      </c>
    </row>
    <row r="11" spans="1:14" ht="30" customHeight="1">
      <c r="A11" s="297" t="s">
        <v>26</v>
      </c>
      <c r="B11" s="298"/>
      <c r="C11" s="8"/>
      <c r="D11" s="213">
        <f t="shared" si="2"/>
        <v>2105</v>
      </c>
      <c r="E11" s="214">
        <v>239</v>
      </c>
      <c r="F11" s="214">
        <v>325</v>
      </c>
      <c r="G11" s="214">
        <v>366</v>
      </c>
      <c r="H11" s="214">
        <v>133</v>
      </c>
      <c r="I11" s="214">
        <v>153</v>
      </c>
      <c r="J11" s="214">
        <v>194</v>
      </c>
      <c r="K11" s="214">
        <v>97</v>
      </c>
      <c r="L11" s="214">
        <v>172</v>
      </c>
      <c r="M11" s="214">
        <v>239</v>
      </c>
      <c r="N11" s="215">
        <v>187</v>
      </c>
    </row>
    <row r="12" spans="1:14" ht="30" customHeight="1">
      <c r="A12" s="299" t="s">
        <v>27</v>
      </c>
      <c r="B12" s="300"/>
      <c r="C12" s="22"/>
      <c r="D12" s="216">
        <f t="shared" si="2"/>
        <v>14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14</v>
      </c>
      <c r="M12" s="217">
        <v>0</v>
      </c>
      <c r="N12" s="218">
        <v>0</v>
      </c>
    </row>
    <row r="13" ht="7.5" customHeight="1"/>
    <row r="14" ht="13.5">
      <c r="N14" s="53" t="s">
        <v>90</v>
      </c>
    </row>
  </sheetData>
  <sheetProtection/>
  <mergeCells count="5">
    <mergeCell ref="A3:B3"/>
    <mergeCell ref="A4:B4"/>
    <mergeCell ref="A11:B11"/>
    <mergeCell ref="A12:B12"/>
    <mergeCell ref="A5:B5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4">
      <selection activeCell="Q10" sqref="Q10"/>
    </sheetView>
  </sheetViews>
  <sheetFormatPr defaultColWidth="9.00390625" defaultRowHeight="13.5"/>
  <cols>
    <col min="1" max="1" width="6.625" style="161" customWidth="1"/>
    <col min="2" max="2" width="12.25390625" style="161" customWidth="1"/>
    <col min="3" max="3" width="0.875" style="161" customWidth="1"/>
    <col min="4" max="4" width="6.375" style="161" customWidth="1"/>
    <col min="5" max="5" width="4.75390625" style="161" customWidth="1"/>
    <col min="6" max="18" width="4.375" style="161" customWidth="1"/>
    <col min="19" max="16384" width="9.00390625" style="161" customWidth="1"/>
  </cols>
  <sheetData>
    <row r="1" ht="18.75" customHeight="1"/>
    <row r="2" spans="1:10" ht="18.75" customHeight="1">
      <c r="A2" s="171" t="s">
        <v>261</v>
      </c>
      <c r="B2" s="172"/>
      <c r="C2" s="172"/>
      <c r="D2" s="172"/>
      <c r="E2" s="172"/>
      <c r="F2" s="172"/>
      <c r="G2" s="172"/>
      <c r="H2" s="172"/>
      <c r="I2" s="173"/>
      <c r="J2" s="173"/>
    </row>
    <row r="3" spans="2:18" ht="13.5" customHeight="1">
      <c r="B3" s="173"/>
      <c r="C3" s="173"/>
      <c r="R3" s="31" t="str">
        <f>'6(1) 毒物・劇物取扱施設区別立入検査  (2)'!P3</f>
        <v>令和2年度</v>
      </c>
    </row>
    <row r="4" spans="1:18" ht="22.5" customHeight="1">
      <c r="A4" s="313" t="s">
        <v>21</v>
      </c>
      <c r="B4" s="337"/>
      <c r="C4" s="55"/>
      <c r="D4" s="352" t="str">
        <f>'6(1) 毒物・劇物取扱施設区別立入検査  (2)'!D4:D5</f>
        <v>令　　　　和　　　２　　　　年　　　　度　　　末　　　施　　　設　　　数</v>
      </c>
      <c r="E4" s="341" t="s">
        <v>120</v>
      </c>
      <c r="F4" s="341" t="s">
        <v>121</v>
      </c>
      <c r="G4" s="343" t="s">
        <v>122</v>
      </c>
      <c r="H4" s="343"/>
      <c r="I4" s="343"/>
      <c r="J4" s="343"/>
      <c r="K4" s="343"/>
      <c r="L4" s="343"/>
      <c r="M4" s="343"/>
      <c r="N4" s="343"/>
      <c r="O4" s="343"/>
      <c r="P4" s="343"/>
      <c r="Q4" s="343" t="s">
        <v>123</v>
      </c>
      <c r="R4" s="344"/>
    </row>
    <row r="5" spans="1:18" ht="135" customHeight="1">
      <c r="A5" s="311"/>
      <c r="B5" s="310"/>
      <c r="C5" s="36"/>
      <c r="D5" s="353"/>
      <c r="E5" s="334"/>
      <c r="F5" s="334"/>
      <c r="G5" s="28" t="s">
        <v>148</v>
      </c>
      <c r="H5" s="28" t="s">
        <v>149</v>
      </c>
      <c r="I5" s="28" t="s">
        <v>150</v>
      </c>
      <c r="J5" s="28" t="s">
        <v>151</v>
      </c>
      <c r="K5" s="28" t="s">
        <v>152</v>
      </c>
      <c r="L5" s="28" t="s">
        <v>153</v>
      </c>
      <c r="M5" s="28" t="s">
        <v>154</v>
      </c>
      <c r="N5" s="28" t="s">
        <v>155</v>
      </c>
      <c r="O5" s="28" t="s">
        <v>156</v>
      </c>
      <c r="P5" s="28" t="s">
        <v>20</v>
      </c>
      <c r="Q5" s="28" t="s">
        <v>132</v>
      </c>
      <c r="R5" s="40" t="s">
        <v>133</v>
      </c>
    </row>
    <row r="6" spans="1:18" ht="40.5" customHeight="1">
      <c r="A6" s="328" t="s">
        <v>136</v>
      </c>
      <c r="B6" s="330"/>
      <c r="C6" s="49"/>
      <c r="D6" s="106">
        <f aca="true" t="shared" si="0" ref="D6:R6">SUM(D7:D16)</f>
        <v>941</v>
      </c>
      <c r="E6" s="106">
        <f t="shared" si="0"/>
        <v>72</v>
      </c>
      <c r="F6" s="106">
        <f t="shared" si="0"/>
        <v>1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1</v>
      </c>
      <c r="N6" s="106">
        <f t="shared" si="0"/>
        <v>0</v>
      </c>
      <c r="O6" s="106">
        <f t="shared" si="0"/>
        <v>0</v>
      </c>
      <c r="P6" s="106">
        <f t="shared" si="0"/>
        <v>0</v>
      </c>
      <c r="Q6" s="106">
        <f t="shared" si="0"/>
        <v>1</v>
      </c>
      <c r="R6" s="120">
        <f t="shared" si="0"/>
        <v>0</v>
      </c>
    </row>
    <row r="7" spans="1:18" ht="40.5" customHeight="1">
      <c r="A7" s="286" t="s">
        <v>137</v>
      </c>
      <c r="B7" s="286"/>
      <c r="C7" s="15"/>
      <c r="D7" s="117">
        <f>'6(1) 毒物・劇物取扱施設区別立入検査  (2)'!D7</f>
        <v>4</v>
      </c>
      <c r="E7" s="105"/>
      <c r="F7" s="18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ht="40.5" customHeight="1">
      <c r="A8" s="286" t="s">
        <v>138</v>
      </c>
      <c r="B8" s="286"/>
      <c r="C8" s="15"/>
      <c r="D8" s="105">
        <f>'6(1) 毒物・劇物取扱施設区別立入検査  (2)'!D8</f>
        <v>4</v>
      </c>
      <c r="E8" s="105"/>
      <c r="F8" s="182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8"/>
    </row>
    <row r="9" spans="1:18" ht="40.5" customHeight="1">
      <c r="A9" s="288" t="s">
        <v>145</v>
      </c>
      <c r="B9" s="15" t="s">
        <v>139</v>
      </c>
      <c r="C9" s="15"/>
      <c r="D9" s="105">
        <f>'6(1) 毒物・劇物取扱施設区別立入検査  (2)'!D9</f>
        <v>797</v>
      </c>
      <c r="E9" s="105">
        <v>59</v>
      </c>
      <c r="F9" s="182">
        <v>1</v>
      </c>
      <c r="G9" s="167"/>
      <c r="H9" s="167"/>
      <c r="I9" s="167"/>
      <c r="J9" s="167"/>
      <c r="K9" s="167"/>
      <c r="L9" s="167"/>
      <c r="M9" s="167">
        <v>1</v>
      </c>
      <c r="N9" s="167"/>
      <c r="O9" s="167"/>
      <c r="P9" s="167"/>
      <c r="Q9" s="167">
        <v>1</v>
      </c>
      <c r="R9" s="168"/>
    </row>
    <row r="10" spans="1:18" ht="40.5" customHeight="1">
      <c r="A10" s="288"/>
      <c r="B10" s="15" t="s">
        <v>140</v>
      </c>
      <c r="C10" s="15"/>
      <c r="D10" s="105">
        <f>'6(1) 毒物・劇物取扱施設区別立入検査  (2)'!D10</f>
        <v>42</v>
      </c>
      <c r="E10" s="105">
        <v>3</v>
      </c>
      <c r="F10" s="182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8"/>
    </row>
    <row r="11" spans="1:18" ht="40.5" customHeight="1">
      <c r="A11" s="288"/>
      <c r="B11" s="15" t="s">
        <v>146</v>
      </c>
      <c r="C11" s="15"/>
      <c r="D11" s="105">
        <f>'6(1) 毒物・劇物取扱施設区別立入検査  (2)'!D11</f>
        <v>51</v>
      </c>
      <c r="E11" s="105">
        <v>2</v>
      </c>
      <c r="F11" s="182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</row>
    <row r="12" spans="1:18" ht="40.5" customHeight="1">
      <c r="A12" s="345" t="s">
        <v>147</v>
      </c>
      <c r="B12" s="15" t="s">
        <v>141</v>
      </c>
      <c r="C12" s="15"/>
      <c r="D12" s="105">
        <f>'6(1) 毒物・劇物取扱施設区別立入検査  (2)'!D12</f>
        <v>4</v>
      </c>
      <c r="E12" s="105"/>
      <c r="F12" s="182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</row>
    <row r="13" spans="1:18" ht="40.5" customHeight="1">
      <c r="A13" s="288"/>
      <c r="B13" s="15" t="s">
        <v>142</v>
      </c>
      <c r="C13" s="15"/>
      <c r="D13" s="105">
        <f>'6(1) 毒物・劇物取扱施設区別立入検査  (2)'!D13</f>
        <v>1</v>
      </c>
      <c r="E13" s="105"/>
      <c r="F13" s="182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40.5" customHeight="1">
      <c r="A14" s="288"/>
      <c r="B14" s="15" t="s">
        <v>143</v>
      </c>
      <c r="C14" s="15"/>
      <c r="D14" s="105">
        <f>'6(1) 毒物・劇物取扱施設区別立入検査  (2)'!D14</f>
        <v>3</v>
      </c>
      <c r="E14" s="105"/>
      <c r="F14" s="182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8"/>
    </row>
    <row r="15" spans="1:18" ht="40.5" customHeight="1">
      <c r="A15" s="320" t="s">
        <v>296</v>
      </c>
      <c r="B15" s="286"/>
      <c r="C15" s="15"/>
      <c r="D15" s="111">
        <f>'6(1) 毒物・劇物取扱施設区別立入検査  (2)'!D15</f>
        <v>8</v>
      </c>
      <c r="E15" s="105">
        <v>8</v>
      </c>
      <c r="F15" s="182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8"/>
    </row>
    <row r="16" spans="1:18" ht="40.5" customHeight="1">
      <c r="A16" s="287" t="s">
        <v>144</v>
      </c>
      <c r="B16" s="287"/>
      <c r="C16" s="20"/>
      <c r="D16" s="118">
        <f>'6(1) 毒物・劇物取扱施設区別立入検査  (2)'!D16</f>
        <v>27</v>
      </c>
      <c r="E16" s="118"/>
      <c r="F16" s="183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70"/>
    </row>
    <row r="17" spans="1:18" ht="16.5" customHeight="1">
      <c r="A17" s="141"/>
      <c r="B17" s="4"/>
      <c r="C17" s="4"/>
      <c r="R17" s="53" t="s">
        <v>90</v>
      </c>
    </row>
    <row r="19" ht="13.5">
      <c r="E19" s="176"/>
    </row>
  </sheetData>
  <sheetProtection/>
  <mergeCells count="13">
    <mergeCell ref="A4:B5"/>
    <mergeCell ref="D4:D5"/>
    <mergeCell ref="E4:E5"/>
    <mergeCell ref="F4:F5"/>
    <mergeCell ref="G4:P4"/>
    <mergeCell ref="Q4:R4"/>
    <mergeCell ref="A16:B16"/>
    <mergeCell ref="A6:B6"/>
    <mergeCell ref="A7:B7"/>
    <mergeCell ref="A8:B8"/>
    <mergeCell ref="A9:A11"/>
    <mergeCell ref="A12:A14"/>
    <mergeCell ref="A15:B15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3">
      <selection activeCell="I22" sqref="I22"/>
    </sheetView>
  </sheetViews>
  <sheetFormatPr defaultColWidth="9.00390625" defaultRowHeight="13.5"/>
  <cols>
    <col min="1" max="1" width="5.625" style="161" customWidth="1"/>
    <col min="2" max="2" width="9.125" style="161" customWidth="1"/>
    <col min="3" max="3" width="13.375" style="161" customWidth="1"/>
    <col min="4" max="4" width="0.2421875" style="161" customWidth="1"/>
    <col min="5" max="5" width="6.375" style="161" customWidth="1"/>
    <col min="6" max="6" width="6.125" style="161" bestFit="1" customWidth="1"/>
    <col min="7" max="16" width="4.375" style="161" customWidth="1"/>
    <col min="17" max="17" width="5.125" style="161" customWidth="1"/>
    <col min="18" max="16384" width="9.00390625" style="161" customWidth="1"/>
  </cols>
  <sheetData>
    <row r="1" spans="1:7" ht="18.75" customHeight="1">
      <c r="A1" s="30" t="s">
        <v>321</v>
      </c>
      <c r="B1" s="1"/>
      <c r="C1" s="1"/>
      <c r="D1" s="1"/>
      <c r="E1" s="1"/>
      <c r="F1" s="1"/>
      <c r="G1" s="1"/>
    </row>
    <row r="2" spans="1:5" ht="18.75" customHeight="1">
      <c r="A2" s="175" t="s">
        <v>268</v>
      </c>
      <c r="B2" s="173"/>
      <c r="C2" s="173"/>
      <c r="D2" s="173"/>
      <c r="E2" s="173"/>
    </row>
    <row r="3" spans="1:17" ht="13.5" customHeight="1">
      <c r="A3" s="173"/>
      <c r="B3" s="173"/>
      <c r="C3" s="173"/>
      <c r="D3" s="173"/>
      <c r="E3" s="173"/>
      <c r="Q3" s="31" t="s">
        <v>330</v>
      </c>
    </row>
    <row r="4" spans="1:17" ht="24" customHeight="1">
      <c r="A4" s="313" t="s">
        <v>21</v>
      </c>
      <c r="B4" s="308"/>
      <c r="C4" s="337"/>
      <c r="D4" s="55"/>
      <c r="E4" s="348" t="s">
        <v>339</v>
      </c>
      <c r="F4" s="308" t="s">
        <v>194</v>
      </c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50" t="s">
        <v>204</v>
      </c>
    </row>
    <row r="5" spans="1:17" ht="102.75" customHeight="1">
      <c r="A5" s="311"/>
      <c r="B5" s="309"/>
      <c r="C5" s="310"/>
      <c r="D5" s="36"/>
      <c r="E5" s="349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51"/>
    </row>
    <row r="6" spans="1:18" ht="18" customHeight="1">
      <c r="A6" s="328" t="s">
        <v>297</v>
      </c>
      <c r="B6" s="329"/>
      <c r="C6" s="330"/>
      <c r="D6" s="49"/>
      <c r="E6" s="107">
        <f aca="true" t="shared" si="0" ref="E6:Q6">SUM(E7:E24)</f>
        <v>2916</v>
      </c>
      <c r="F6" s="107">
        <f t="shared" si="0"/>
        <v>552</v>
      </c>
      <c r="G6" s="107">
        <f t="shared" si="0"/>
        <v>151</v>
      </c>
      <c r="H6" s="107">
        <f t="shared" si="0"/>
        <v>124</v>
      </c>
      <c r="I6" s="107">
        <f t="shared" si="0"/>
        <v>35</v>
      </c>
      <c r="J6" s="107">
        <f t="shared" si="0"/>
        <v>38</v>
      </c>
      <c r="K6" s="107">
        <f t="shared" si="0"/>
        <v>32</v>
      </c>
      <c r="L6" s="107">
        <f t="shared" si="0"/>
        <v>44</v>
      </c>
      <c r="M6" s="107">
        <f t="shared" si="0"/>
        <v>23</v>
      </c>
      <c r="N6" s="107">
        <f t="shared" si="0"/>
        <v>32</v>
      </c>
      <c r="O6" s="107">
        <f t="shared" si="0"/>
        <v>47</v>
      </c>
      <c r="P6" s="107">
        <f t="shared" si="0"/>
        <v>26</v>
      </c>
      <c r="Q6" s="121">
        <f t="shared" si="0"/>
        <v>731</v>
      </c>
      <c r="R6" s="177"/>
    </row>
    <row r="7" spans="1:17" ht="18" customHeight="1">
      <c r="A7" s="288" t="s">
        <v>179</v>
      </c>
      <c r="B7" s="286" t="s">
        <v>157</v>
      </c>
      <c r="C7" s="286"/>
      <c r="D7" s="33"/>
      <c r="E7" s="135" t="s">
        <v>317</v>
      </c>
      <c r="F7" s="136">
        <f aca="true" t="shared" si="1" ref="F7:F24">SUM(G7:P7)</f>
        <v>0</v>
      </c>
      <c r="G7" s="254">
        <v>0</v>
      </c>
      <c r="H7" s="254">
        <v>0</v>
      </c>
      <c r="I7" s="254">
        <v>0</v>
      </c>
      <c r="J7" s="254">
        <v>0</v>
      </c>
      <c r="K7" s="254">
        <v>0</v>
      </c>
      <c r="L7" s="254">
        <v>0</v>
      </c>
      <c r="M7" s="254">
        <v>0</v>
      </c>
      <c r="N7" s="254">
        <v>0</v>
      </c>
      <c r="O7" s="254">
        <v>0</v>
      </c>
      <c r="P7" s="254">
        <v>0</v>
      </c>
      <c r="Q7" s="202">
        <v>0</v>
      </c>
    </row>
    <row r="8" spans="1:17" ht="18" customHeight="1">
      <c r="A8" s="288"/>
      <c r="B8" s="286" t="s">
        <v>158</v>
      </c>
      <c r="C8" s="286"/>
      <c r="D8" s="33"/>
      <c r="E8" s="136">
        <v>14</v>
      </c>
      <c r="F8" s="136">
        <f t="shared" si="1"/>
        <v>13</v>
      </c>
      <c r="G8" s="254">
        <v>2</v>
      </c>
      <c r="H8" s="254">
        <v>4</v>
      </c>
      <c r="I8" s="254">
        <v>0</v>
      </c>
      <c r="J8" s="254">
        <v>2</v>
      </c>
      <c r="K8" s="254">
        <v>1</v>
      </c>
      <c r="L8" s="254">
        <v>1</v>
      </c>
      <c r="M8" s="255">
        <v>1</v>
      </c>
      <c r="N8" s="254">
        <v>0</v>
      </c>
      <c r="O8" s="255">
        <v>2</v>
      </c>
      <c r="P8" s="254">
        <v>0</v>
      </c>
      <c r="Q8" s="202">
        <v>15</v>
      </c>
    </row>
    <row r="9" spans="1:17" ht="18" customHeight="1">
      <c r="A9" s="288"/>
      <c r="B9" s="286" t="s">
        <v>159</v>
      </c>
      <c r="C9" s="286"/>
      <c r="D9" s="33"/>
      <c r="E9" s="136">
        <v>726</v>
      </c>
      <c r="F9" s="136">
        <f t="shared" si="1"/>
        <v>207</v>
      </c>
      <c r="G9" s="254">
        <v>53</v>
      </c>
      <c r="H9" s="254">
        <v>50</v>
      </c>
      <c r="I9" s="254">
        <v>14</v>
      </c>
      <c r="J9" s="254">
        <v>14</v>
      </c>
      <c r="K9" s="254">
        <v>12</v>
      </c>
      <c r="L9" s="254">
        <v>15</v>
      </c>
      <c r="M9" s="254">
        <v>8</v>
      </c>
      <c r="N9" s="254">
        <v>14</v>
      </c>
      <c r="O9" s="254">
        <v>17</v>
      </c>
      <c r="P9" s="254">
        <v>10</v>
      </c>
      <c r="Q9" s="202">
        <v>276</v>
      </c>
    </row>
    <row r="10" spans="1:17" ht="18" customHeight="1">
      <c r="A10" s="288"/>
      <c r="B10" s="289" t="s">
        <v>180</v>
      </c>
      <c r="C10" s="15" t="s">
        <v>160</v>
      </c>
      <c r="D10" s="33"/>
      <c r="E10" s="136">
        <v>203</v>
      </c>
      <c r="F10" s="136">
        <f t="shared" si="1"/>
        <v>53</v>
      </c>
      <c r="G10" s="254">
        <v>19</v>
      </c>
      <c r="H10" s="254">
        <v>7</v>
      </c>
      <c r="I10" s="254">
        <v>4</v>
      </c>
      <c r="J10" s="254">
        <v>3</v>
      </c>
      <c r="K10" s="254">
        <v>3</v>
      </c>
      <c r="L10" s="254">
        <v>6</v>
      </c>
      <c r="M10" s="254">
        <v>2</v>
      </c>
      <c r="N10" s="254">
        <v>2</v>
      </c>
      <c r="O10" s="254">
        <v>4</v>
      </c>
      <c r="P10" s="254">
        <v>3</v>
      </c>
      <c r="Q10" s="202">
        <v>73</v>
      </c>
    </row>
    <row r="11" spans="1:19" ht="18" customHeight="1">
      <c r="A11" s="288"/>
      <c r="B11" s="289"/>
      <c r="C11" s="15" t="s">
        <v>161</v>
      </c>
      <c r="D11" s="33"/>
      <c r="E11" s="136">
        <v>630</v>
      </c>
      <c r="F11" s="136">
        <f t="shared" si="1"/>
        <v>6</v>
      </c>
      <c r="G11" s="254">
        <v>3</v>
      </c>
      <c r="H11" s="254">
        <v>2</v>
      </c>
      <c r="I11" s="254"/>
      <c r="J11" s="254"/>
      <c r="K11" s="254"/>
      <c r="L11" s="254"/>
      <c r="M11" s="254"/>
      <c r="N11" s="254"/>
      <c r="O11" s="254">
        <v>1</v>
      </c>
      <c r="P11" s="254"/>
      <c r="Q11" s="202">
        <v>0</v>
      </c>
      <c r="S11" s="177"/>
    </row>
    <row r="12" spans="1:17" ht="18" customHeight="1">
      <c r="A12" s="288"/>
      <c r="B12" s="289"/>
      <c r="C12" s="15" t="s">
        <v>162</v>
      </c>
      <c r="D12" s="33"/>
      <c r="E12" s="136">
        <v>1</v>
      </c>
      <c r="F12" s="136">
        <f t="shared" si="1"/>
        <v>0</v>
      </c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02"/>
    </row>
    <row r="13" spans="1:17" ht="18" customHeight="1">
      <c r="A13" s="288"/>
      <c r="B13" s="289"/>
      <c r="C13" s="50" t="s">
        <v>163</v>
      </c>
      <c r="D13" s="33"/>
      <c r="E13" s="136">
        <v>135</v>
      </c>
      <c r="F13" s="136">
        <f t="shared" si="1"/>
        <v>0</v>
      </c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02">
        <v>1</v>
      </c>
    </row>
    <row r="14" spans="1:17" ht="18" customHeight="1">
      <c r="A14" s="288"/>
      <c r="B14" s="289"/>
      <c r="C14" s="50" t="s">
        <v>181</v>
      </c>
      <c r="D14" s="15"/>
      <c r="E14" s="136">
        <v>11</v>
      </c>
      <c r="F14" s="136">
        <f t="shared" si="1"/>
        <v>0</v>
      </c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02"/>
    </row>
    <row r="15" spans="1:17" ht="27" customHeight="1">
      <c r="A15" s="288"/>
      <c r="B15" s="286" t="s">
        <v>164</v>
      </c>
      <c r="C15" s="286"/>
      <c r="D15" s="15"/>
      <c r="E15" s="136">
        <v>58</v>
      </c>
      <c r="F15" s="136">
        <f t="shared" si="1"/>
        <v>0</v>
      </c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02">
        <v>7</v>
      </c>
    </row>
    <row r="16" spans="1:17" ht="27" customHeight="1">
      <c r="A16" s="288" t="s">
        <v>182</v>
      </c>
      <c r="B16" s="286" t="s">
        <v>158</v>
      </c>
      <c r="C16" s="286"/>
      <c r="D16" s="15"/>
      <c r="E16" s="135"/>
      <c r="F16" s="136">
        <f t="shared" si="1"/>
        <v>0</v>
      </c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02"/>
    </row>
    <row r="17" spans="1:17" ht="27" customHeight="1">
      <c r="A17" s="288"/>
      <c r="B17" s="286" t="s">
        <v>159</v>
      </c>
      <c r="C17" s="286"/>
      <c r="D17" s="15"/>
      <c r="E17" s="135"/>
      <c r="F17" s="136">
        <f t="shared" si="1"/>
        <v>0</v>
      </c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02"/>
    </row>
    <row r="18" spans="1:17" ht="27" customHeight="1">
      <c r="A18" s="288"/>
      <c r="B18" s="355" t="s">
        <v>298</v>
      </c>
      <c r="C18" s="15" t="s">
        <v>165</v>
      </c>
      <c r="D18" s="15"/>
      <c r="E18" s="136">
        <v>833</v>
      </c>
      <c r="F18" s="136">
        <f t="shared" si="1"/>
        <v>202</v>
      </c>
      <c r="G18" s="254">
        <v>51</v>
      </c>
      <c r="H18" s="254">
        <v>48</v>
      </c>
      <c r="I18" s="254">
        <v>14</v>
      </c>
      <c r="J18" s="254">
        <v>14</v>
      </c>
      <c r="K18" s="254">
        <v>12</v>
      </c>
      <c r="L18" s="254">
        <v>15</v>
      </c>
      <c r="M18" s="254">
        <v>8</v>
      </c>
      <c r="N18" s="254">
        <v>14</v>
      </c>
      <c r="O18" s="254">
        <v>16</v>
      </c>
      <c r="P18" s="254">
        <v>10</v>
      </c>
      <c r="Q18" s="202">
        <v>268</v>
      </c>
    </row>
    <row r="19" spans="1:17" ht="27" customHeight="1">
      <c r="A19" s="288"/>
      <c r="B19" s="355"/>
      <c r="C19" s="15" t="s">
        <v>249</v>
      </c>
      <c r="D19" s="15"/>
      <c r="E19" s="136">
        <v>293</v>
      </c>
      <c r="F19" s="136">
        <f t="shared" si="1"/>
        <v>17</v>
      </c>
      <c r="G19" s="254">
        <v>3</v>
      </c>
      <c r="H19" s="254">
        <v>5</v>
      </c>
      <c r="I19" s="254">
        <v>0</v>
      </c>
      <c r="J19" s="254">
        <v>2</v>
      </c>
      <c r="K19" s="254">
        <v>1</v>
      </c>
      <c r="L19" s="254">
        <v>2</v>
      </c>
      <c r="M19" s="254">
        <v>2</v>
      </c>
      <c r="N19" s="254">
        <v>0</v>
      </c>
      <c r="O19" s="254">
        <v>2</v>
      </c>
      <c r="P19" s="254">
        <v>0</v>
      </c>
      <c r="Q19" s="202">
        <v>20</v>
      </c>
    </row>
    <row r="20" spans="1:17" ht="27" customHeight="1">
      <c r="A20" s="288"/>
      <c r="B20" s="289" t="s">
        <v>180</v>
      </c>
      <c r="C20" s="15" t="s">
        <v>160</v>
      </c>
      <c r="D20" s="15"/>
      <c r="E20" s="135"/>
      <c r="F20" s="136">
        <f t="shared" si="1"/>
        <v>46</v>
      </c>
      <c r="G20" s="254">
        <v>17</v>
      </c>
      <c r="H20" s="254">
        <v>5</v>
      </c>
      <c r="I20" s="254">
        <v>3</v>
      </c>
      <c r="J20" s="254">
        <v>3</v>
      </c>
      <c r="K20" s="254">
        <v>3</v>
      </c>
      <c r="L20" s="254">
        <v>5</v>
      </c>
      <c r="M20" s="254">
        <v>2</v>
      </c>
      <c r="N20" s="254">
        <v>2</v>
      </c>
      <c r="O20" s="254">
        <v>3</v>
      </c>
      <c r="P20" s="254">
        <v>3</v>
      </c>
      <c r="Q20" s="202">
        <v>71</v>
      </c>
    </row>
    <row r="21" spans="1:17" ht="27" customHeight="1">
      <c r="A21" s="288"/>
      <c r="B21" s="289"/>
      <c r="C21" s="15" t="s">
        <v>161</v>
      </c>
      <c r="D21" s="15"/>
      <c r="E21" s="135"/>
      <c r="F21" s="136">
        <f t="shared" si="1"/>
        <v>8</v>
      </c>
      <c r="G21" s="254">
        <v>3</v>
      </c>
      <c r="H21" s="254">
        <v>3</v>
      </c>
      <c r="I21" s="254"/>
      <c r="J21" s="254"/>
      <c r="K21" s="254"/>
      <c r="L21" s="254"/>
      <c r="M21" s="254"/>
      <c r="N21" s="254"/>
      <c r="O21" s="254">
        <v>2</v>
      </c>
      <c r="P21" s="254"/>
      <c r="Q21" s="202">
        <v>0</v>
      </c>
    </row>
    <row r="22" spans="1:17" ht="27" customHeight="1">
      <c r="A22" s="288"/>
      <c r="B22" s="289"/>
      <c r="C22" s="15" t="s">
        <v>162</v>
      </c>
      <c r="D22" s="15"/>
      <c r="E22" s="135"/>
      <c r="F22" s="136">
        <f t="shared" si="1"/>
        <v>0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02"/>
    </row>
    <row r="23" spans="1:17" ht="27" customHeight="1">
      <c r="A23" s="288"/>
      <c r="B23" s="289"/>
      <c r="C23" s="50" t="s">
        <v>163</v>
      </c>
      <c r="D23" s="15"/>
      <c r="E23" s="135"/>
      <c r="F23" s="136">
        <f t="shared" si="1"/>
        <v>0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02"/>
    </row>
    <row r="24" spans="1:17" ht="27" customHeight="1">
      <c r="A24" s="354"/>
      <c r="B24" s="287" t="s">
        <v>166</v>
      </c>
      <c r="C24" s="287"/>
      <c r="D24" s="20"/>
      <c r="E24" s="137">
        <v>12</v>
      </c>
      <c r="F24" s="137">
        <f t="shared" si="1"/>
        <v>0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03"/>
    </row>
    <row r="25" spans="1:17" ht="16.5" customHeight="1">
      <c r="A25" s="142"/>
      <c r="Q25" s="53" t="s">
        <v>90</v>
      </c>
    </row>
    <row r="26" ht="13.5">
      <c r="A26" s="142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26"/>
  <sheetViews>
    <sheetView zoomScalePageLayoutView="0" workbookViewId="0" topLeftCell="A7">
      <selection activeCell="AB18" sqref="AB18"/>
    </sheetView>
  </sheetViews>
  <sheetFormatPr defaultColWidth="9.00390625" defaultRowHeight="13.5"/>
  <cols>
    <col min="1" max="1" width="5.375" style="161" customWidth="1"/>
    <col min="2" max="2" width="9.125" style="161" customWidth="1"/>
    <col min="3" max="3" width="13.375" style="161" customWidth="1"/>
    <col min="4" max="4" width="0.875" style="161" customWidth="1"/>
    <col min="5" max="5" width="6.875" style="161" customWidth="1"/>
    <col min="6" max="6" width="6.625" style="161" customWidth="1"/>
    <col min="7" max="7" width="3.625" style="161" customWidth="1"/>
    <col min="8" max="19" width="3.25390625" style="161" customWidth="1"/>
    <col min="20" max="21" width="3.625" style="161" customWidth="1"/>
    <col min="22" max="22" width="9.00390625" style="161" customWidth="1"/>
    <col min="23" max="23" width="9.125" style="161" customWidth="1"/>
    <col min="24" max="16384" width="9.00390625" style="161" customWidth="1"/>
  </cols>
  <sheetData>
    <row r="1" ht="18.75" customHeight="1"/>
    <row r="2" spans="1:2" ht="18.75" customHeight="1">
      <c r="A2" s="175" t="s">
        <v>270</v>
      </c>
      <c r="B2" s="173"/>
    </row>
    <row r="3" spans="2:21" ht="13.5" customHeight="1">
      <c r="B3" s="173"/>
      <c r="C3" s="173"/>
      <c r="D3" s="173"/>
      <c r="U3" s="31" t="str">
        <f>'7(1) 麻薬取扱施設区別立入検査 (2)'!Q3</f>
        <v>令和2年度</v>
      </c>
    </row>
    <row r="4" spans="1:21" ht="24" customHeight="1">
      <c r="A4" s="313" t="s">
        <v>21</v>
      </c>
      <c r="B4" s="308"/>
      <c r="C4" s="337"/>
      <c r="D4" s="55"/>
      <c r="E4" s="348" t="str">
        <f>'7(1) 麻薬取扱施設区別立入検査 (2)'!E4:E5</f>
        <v>令　　　　和　　　　２　　　　年　　　　度　　　末　　　施　　　設　　　数</v>
      </c>
      <c r="F4" s="341" t="s">
        <v>167</v>
      </c>
      <c r="G4" s="341" t="s">
        <v>168</v>
      </c>
      <c r="H4" s="343" t="s">
        <v>122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 t="s">
        <v>123</v>
      </c>
      <c r="U4" s="344"/>
    </row>
    <row r="5" spans="1:21" ht="138.75" customHeight="1">
      <c r="A5" s="311"/>
      <c r="B5" s="309"/>
      <c r="C5" s="310"/>
      <c r="D5" s="36"/>
      <c r="E5" s="349"/>
      <c r="F5" s="334"/>
      <c r="G5" s="334"/>
      <c r="H5" s="28" t="s">
        <v>169</v>
      </c>
      <c r="I5" s="28" t="s">
        <v>170</v>
      </c>
      <c r="J5" s="28" t="s">
        <v>171</v>
      </c>
      <c r="K5" s="28" t="s">
        <v>172</v>
      </c>
      <c r="L5" s="28" t="s">
        <v>173</v>
      </c>
      <c r="M5" s="28" t="s">
        <v>174</v>
      </c>
      <c r="N5" s="28" t="s">
        <v>152</v>
      </c>
      <c r="O5" s="28" t="s">
        <v>175</v>
      </c>
      <c r="P5" s="56" t="s">
        <v>176</v>
      </c>
      <c r="Q5" s="28" t="s">
        <v>177</v>
      </c>
      <c r="R5" s="28" t="s">
        <v>178</v>
      </c>
      <c r="S5" s="28" t="s">
        <v>20</v>
      </c>
      <c r="T5" s="28" t="s">
        <v>132</v>
      </c>
      <c r="U5" s="40" t="s">
        <v>133</v>
      </c>
    </row>
    <row r="6" spans="1:21" ht="18" customHeight="1">
      <c r="A6" s="328" t="s">
        <v>299</v>
      </c>
      <c r="B6" s="329"/>
      <c r="C6" s="330"/>
      <c r="D6" s="49"/>
      <c r="E6" s="138">
        <f>'7(1) 麻薬取扱施設区別立入検査 (2)'!E6</f>
        <v>2916</v>
      </c>
      <c r="F6" s="138">
        <f>'7(1) 麻薬取扱施設区別立入検査 (2)'!F6</f>
        <v>552</v>
      </c>
      <c r="G6" s="138">
        <f aca="true" t="shared" si="0" ref="G6:U6">SUM(G7:G24)</f>
        <v>0</v>
      </c>
      <c r="H6" s="138">
        <f t="shared" si="0"/>
        <v>0</v>
      </c>
      <c r="I6" s="138">
        <f t="shared" si="0"/>
        <v>0</v>
      </c>
      <c r="J6" s="138">
        <f t="shared" si="0"/>
        <v>0</v>
      </c>
      <c r="K6" s="138">
        <f t="shared" si="0"/>
        <v>0</v>
      </c>
      <c r="L6" s="138">
        <f t="shared" si="0"/>
        <v>0</v>
      </c>
      <c r="M6" s="138">
        <f t="shared" si="0"/>
        <v>0</v>
      </c>
      <c r="N6" s="138">
        <f t="shared" si="0"/>
        <v>0</v>
      </c>
      <c r="O6" s="138">
        <f t="shared" si="0"/>
        <v>0</v>
      </c>
      <c r="P6" s="138">
        <f t="shared" si="0"/>
        <v>0</v>
      </c>
      <c r="Q6" s="138">
        <f t="shared" si="0"/>
        <v>0</v>
      </c>
      <c r="R6" s="138">
        <f t="shared" si="0"/>
        <v>0</v>
      </c>
      <c r="S6" s="138">
        <f t="shared" si="0"/>
        <v>0</v>
      </c>
      <c r="T6" s="138">
        <f t="shared" si="0"/>
        <v>0</v>
      </c>
      <c r="U6" s="138">
        <f t="shared" si="0"/>
        <v>0</v>
      </c>
    </row>
    <row r="7" spans="1:21" ht="18" customHeight="1">
      <c r="A7" s="288" t="s">
        <v>179</v>
      </c>
      <c r="B7" s="286" t="s">
        <v>157</v>
      </c>
      <c r="C7" s="286"/>
      <c r="D7" s="33"/>
      <c r="E7" s="135" t="str">
        <f>'7(1) 麻薬取扱施設区別立入検査 (2)'!E7</f>
        <v>・・・</v>
      </c>
      <c r="F7" s="136">
        <f>'7(1) 麻薬取扱施設区別立入検査 (2)'!F7</f>
        <v>0</v>
      </c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9"/>
    </row>
    <row r="8" spans="1:21" ht="18" customHeight="1">
      <c r="A8" s="288"/>
      <c r="B8" s="286" t="s">
        <v>158</v>
      </c>
      <c r="C8" s="286"/>
      <c r="D8" s="33"/>
      <c r="E8" s="136">
        <f>'7(1) 麻薬取扱施設区別立入検査 (2)'!E8</f>
        <v>14</v>
      </c>
      <c r="F8" s="136">
        <f>'7(1) 麻薬取扱施設区別立入検査 (2)'!F8</f>
        <v>13</v>
      </c>
      <c r="G8" s="260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2"/>
    </row>
    <row r="9" spans="1:21" ht="18" customHeight="1">
      <c r="A9" s="288"/>
      <c r="B9" s="286" t="s">
        <v>159</v>
      </c>
      <c r="C9" s="286"/>
      <c r="D9" s="15"/>
      <c r="E9" s="136">
        <f>'7(1) 麻薬取扱施設区別立入検査 (2)'!E9</f>
        <v>726</v>
      </c>
      <c r="F9" s="136">
        <f>'7(1) 麻薬取扱施設区別立入検査 (2)'!F9</f>
        <v>207</v>
      </c>
      <c r="G9" s="260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2"/>
    </row>
    <row r="10" spans="1:21" ht="18" customHeight="1">
      <c r="A10" s="288"/>
      <c r="B10" s="289" t="s">
        <v>180</v>
      </c>
      <c r="C10" s="15" t="s">
        <v>160</v>
      </c>
      <c r="D10" s="15"/>
      <c r="E10" s="136">
        <f>'7(1) 麻薬取扱施設区別立入検査 (2)'!E10</f>
        <v>203</v>
      </c>
      <c r="F10" s="136">
        <f>'7(1) 麻薬取扱施設区別立入検査 (2)'!F10</f>
        <v>53</v>
      </c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2"/>
    </row>
    <row r="11" spans="1:21" ht="18" customHeight="1">
      <c r="A11" s="288"/>
      <c r="B11" s="289"/>
      <c r="C11" s="15" t="s">
        <v>161</v>
      </c>
      <c r="D11" s="15"/>
      <c r="E11" s="136">
        <f>'7(1) 麻薬取扱施設区別立入検査 (2)'!E11</f>
        <v>630</v>
      </c>
      <c r="F11" s="136">
        <f>'7(1) 麻薬取扱施設区別立入検査 (2)'!F11</f>
        <v>6</v>
      </c>
      <c r="G11" s="260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2"/>
    </row>
    <row r="12" spans="1:21" ht="18" customHeight="1">
      <c r="A12" s="288"/>
      <c r="B12" s="289"/>
      <c r="C12" s="15" t="s">
        <v>162</v>
      </c>
      <c r="D12" s="15"/>
      <c r="E12" s="136">
        <f>'7(1) 麻薬取扱施設区別立入検査 (2)'!E12</f>
        <v>1</v>
      </c>
      <c r="F12" s="136">
        <f>'7(1) 麻薬取扱施設区別立入検査 (2)'!F12</f>
        <v>0</v>
      </c>
      <c r="G12" s="260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</row>
    <row r="13" spans="1:21" ht="18" customHeight="1">
      <c r="A13" s="288"/>
      <c r="B13" s="289"/>
      <c r="C13" s="50" t="s">
        <v>300</v>
      </c>
      <c r="D13" s="50"/>
      <c r="E13" s="136">
        <f>'7(1) 麻薬取扱施設区別立入検査 (2)'!E13</f>
        <v>135</v>
      </c>
      <c r="F13" s="136">
        <f>'7(1) 麻薬取扱施設区別立入検査 (2)'!F13</f>
        <v>0</v>
      </c>
      <c r="G13" s="260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2"/>
    </row>
    <row r="14" spans="1:21" ht="18" customHeight="1">
      <c r="A14" s="288"/>
      <c r="B14" s="289"/>
      <c r="C14" s="50" t="s">
        <v>181</v>
      </c>
      <c r="D14" s="50"/>
      <c r="E14" s="136">
        <f>'7(1) 麻薬取扱施設区別立入検査 (2)'!E14</f>
        <v>11</v>
      </c>
      <c r="F14" s="136">
        <f>'7(1) 麻薬取扱施設区別立入検査 (2)'!F14</f>
        <v>0</v>
      </c>
      <c r="G14" s="260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2"/>
    </row>
    <row r="15" spans="1:21" ht="27" customHeight="1">
      <c r="A15" s="288"/>
      <c r="B15" s="286" t="s">
        <v>164</v>
      </c>
      <c r="C15" s="286"/>
      <c r="D15" s="15"/>
      <c r="E15" s="136">
        <f>'7(1) 麻薬取扱施設区別立入検査 (2)'!E15</f>
        <v>58</v>
      </c>
      <c r="F15" s="136">
        <f>'7(1) 麻薬取扱施設区別立入検査 (2)'!F15</f>
        <v>0</v>
      </c>
      <c r="G15" s="260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2"/>
    </row>
    <row r="16" spans="1:21" ht="27" customHeight="1">
      <c r="A16" s="288" t="s">
        <v>182</v>
      </c>
      <c r="B16" s="286" t="s">
        <v>158</v>
      </c>
      <c r="C16" s="286"/>
      <c r="D16" s="15"/>
      <c r="E16" s="135">
        <f>'7(1) 麻薬取扱施設区別立入検査 (2)'!E16</f>
        <v>0</v>
      </c>
      <c r="F16" s="136">
        <f>'7(1) 麻薬取扱施設区別立入検査 (2)'!F16</f>
        <v>0</v>
      </c>
      <c r="G16" s="260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2"/>
    </row>
    <row r="17" spans="1:21" ht="27" customHeight="1">
      <c r="A17" s="288"/>
      <c r="B17" s="286" t="s">
        <v>159</v>
      </c>
      <c r="C17" s="286"/>
      <c r="D17" s="15"/>
      <c r="E17" s="135">
        <f>'7(1) 麻薬取扱施設区別立入検査 (2)'!E17</f>
        <v>0</v>
      </c>
      <c r="F17" s="136">
        <f>'7(1) 麻薬取扱施設区別立入検査 (2)'!F17</f>
        <v>0</v>
      </c>
      <c r="G17" s="260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2"/>
    </row>
    <row r="18" spans="1:21" ht="27" customHeight="1">
      <c r="A18" s="288"/>
      <c r="B18" s="355" t="s">
        <v>301</v>
      </c>
      <c r="C18" s="15" t="s">
        <v>165</v>
      </c>
      <c r="D18" s="15"/>
      <c r="E18" s="136">
        <f>'7(1) 麻薬取扱施設区別立入検査 (2)'!E18</f>
        <v>833</v>
      </c>
      <c r="F18" s="136">
        <f>'7(1) 麻薬取扱施設区別立入検査 (2)'!F18</f>
        <v>202</v>
      </c>
      <c r="G18" s="260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2"/>
    </row>
    <row r="19" spans="1:21" ht="27" customHeight="1">
      <c r="A19" s="288"/>
      <c r="B19" s="355"/>
      <c r="C19" s="15" t="s">
        <v>249</v>
      </c>
      <c r="D19" s="15"/>
      <c r="E19" s="136">
        <f>'7(1) 麻薬取扱施設区別立入検査 (2)'!E19</f>
        <v>293</v>
      </c>
      <c r="F19" s="136">
        <f>'7(1) 麻薬取扱施設区別立入検査 (2)'!F19</f>
        <v>17</v>
      </c>
      <c r="G19" s="260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2"/>
    </row>
    <row r="20" spans="1:21" ht="27" customHeight="1">
      <c r="A20" s="288"/>
      <c r="B20" s="289" t="s">
        <v>180</v>
      </c>
      <c r="C20" s="15" t="s">
        <v>160</v>
      </c>
      <c r="D20" s="15"/>
      <c r="E20" s="135">
        <f>'7(1) 麻薬取扱施設区別立入検査 (2)'!E20</f>
        <v>0</v>
      </c>
      <c r="F20" s="136">
        <f>'7(1) 麻薬取扱施設区別立入検査 (2)'!F20</f>
        <v>46</v>
      </c>
      <c r="G20" s="260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2"/>
    </row>
    <row r="21" spans="1:21" ht="27" customHeight="1">
      <c r="A21" s="288"/>
      <c r="B21" s="289"/>
      <c r="C21" s="15" t="s">
        <v>161</v>
      </c>
      <c r="D21" s="15"/>
      <c r="E21" s="135">
        <f>'7(1) 麻薬取扱施設区別立入検査 (2)'!E21</f>
        <v>0</v>
      </c>
      <c r="F21" s="136">
        <f>'7(1) 麻薬取扱施設区別立入検査 (2)'!F21</f>
        <v>8</v>
      </c>
      <c r="G21" s="260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2"/>
    </row>
    <row r="22" spans="1:21" ht="27" customHeight="1">
      <c r="A22" s="288"/>
      <c r="B22" s="289"/>
      <c r="C22" s="15" t="s">
        <v>162</v>
      </c>
      <c r="D22" s="15"/>
      <c r="E22" s="135">
        <f>'7(1) 麻薬取扱施設区別立入検査 (2)'!E22</f>
        <v>0</v>
      </c>
      <c r="F22" s="136">
        <f>'7(1) 麻薬取扱施設区別立入検査 (2)'!F22</f>
        <v>0</v>
      </c>
      <c r="G22" s="260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2"/>
    </row>
    <row r="23" spans="1:21" ht="27" customHeight="1">
      <c r="A23" s="288"/>
      <c r="B23" s="289"/>
      <c r="C23" s="50" t="s">
        <v>163</v>
      </c>
      <c r="D23" s="50"/>
      <c r="E23" s="135">
        <f>'7(1) 麻薬取扱施設区別立入検査 (2)'!E23</f>
        <v>0</v>
      </c>
      <c r="F23" s="136">
        <f>'7(1) 麻薬取扱施設区別立入検査 (2)'!F23</f>
        <v>0</v>
      </c>
      <c r="G23" s="260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2"/>
    </row>
    <row r="24" spans="1:21" ht="27" customHeight="1">
      <c r="A24" s="354"/>
      <c r="B24" s="287" t="s">
        <v>166</v>
      </c>
      <c r="C24" s="287"/>
      <c r="D24" s="20"/>
      <c r="E24" s="137">
        <f>'7(1) 麻薬取扱施設区別立入検査 (2)'!E24</f>
        <v>12</v>
      </c>
      <c r="F24" s="137">
        <f>'7(1) 麻薬取扱施設区別立入検査 (2)'!F24</f>
        <v>0</v>
      </c>
      <c r="G24" s="263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5"/>
    </row>
    <row r="25" spans="1:21" ht="16.5" customHeight="1">
      <c r="A25" s="142"/>
      <c r="B25" s="4"/>
      <c r="C25" s="4"/>
      <c r="D25" s="4"/>
      <c r="U25" s="53" t="s">
        <v>90</v>
      </c>
    </row>
    <row r="26" ht="13.5">
      <c r="A26" s="142"/>
    </row>
  </sheetData>
  <sheetProtection/>
  <mergeCells count="19">
    <mergeCell ref="A4:C5"/>
    <mergeCell ref="E4:E5"/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" width="9.125" style="161" customWidth="1"/>
    <col min="2" max="2" width="15.625" style="161" customWidth="1"/>
    <col min="3" max="3" width="0.875" style="161" customWidth="1"/>
    <col min="4" max="4" width="6.25390625" style="161" customWidth="1"/>
    <col min="5" max="15" width="4.625" style="161" customWidth="1"/>
    <col min="16" max="16" width="5.625" style="161" customWidth="1"/>
    <col min="17" max="16384" width="9.00390625" style="161" customWidth="1"/>
  </cols>
  <sheetData>
    <row r="1" spans="1:8" ht="18.75" customHeight="1">
      <c r="A1" s="30" t="s">
        <v>322</v>
      </c>
      <c r="B1" s="30"/>
      <c r="C1" s="30"/>
      <c r="D1" s="30"/>
      <c r="E1" s="30"/>
      <c r="F1" s="30"/>
      <c r="G1" s="30"/>
      <c r="H1" s="175"/>
    </row>
    <row r="2" spans="1:8" ht="18.75" customHeight="1">
      <c r="A2" s="346" t="s">
        <v>302</v>
      </c>
      <c r="B2" s="346"/>
      <c r="C2" s="346"/>
      <c r="D2" s="346"/>
      <c r="E2" s="346"/>
      <c r="F2" s="346"/>
      <c r="G2" s="347"/>
      <c r="H2" s="347"/>
    </row>
    <row r="3" spans="1:16" ht="13.5" customHeight="1">
      <c r="A3" s="172"/>
      <c r="B3" s="172"/>
      <c r="C3" s="172"/>
      <c r="D3" s="172"/>
      <c r="E3" s="172"/>
      <c r="F3" s="172"/>
      <c r="G3" s="173"/>
      <c r="H3" s="173"/>
      <c r="P3" s="31" t="s">
        <v>331</v>
      </c>
    </row>
    <row r="4" spans="1:16" ht="21" customHeight="1">
      <c r="A4" s="290" t="s">
        <v>193</v>
      </c>
      <c r="B4" s="292"/>
      <c r="C4" s="45"/>
      <c r="D4" s="348" t="s">
        <v>325</v>
      </c>
      <c r="E4" s="308" t="s">
        <v>194</v>
      </c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26" t="s">
        <v>195</v>
      </c>
    </row>
    <row r="5" spans="1:16" ht="102.75" customHeight="1">
      <c r="A5" s="322"/>
      <c r="B5" s="303"/>
      <c r="C5" s="47"/>
      <c r="D5" s="34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27"/>
    </row>
    <row r="6" spans="1:16" ht="18" customHeight="1">
      <c r="A6" s="295" t="s">
        <v>136</v>
      </c>
      <c r="B6" s="296"/>
      <c r="C6" s="35"/>
      <c r="D6" s="104">
        <f>SUM(D7:D14)</f>
        <v>36</v>
      </c>
      <c r="E6" s="104">
        <f aca="true" t="shared" si="0" ref="E6:E14">SUM(F6:O6)</f>
        <v>115</v>
      </c>
      <c r="F6" s="104">
        <f aca="true" t="shared" si="1" ref="F6:P6">SUM(F7:F14)</f>
        <v>33</v>
      </c>
      <c r="G6" s="104">
        <f t="shared" si="1"/>
        <v>9</v>
      </c>
      <c r="H6" s="104">
        <f t="shared" si="1"/>
        <v>9</v>
      </c>
      <c r="I6" s="104">
        <f t="shared" si="1"/>
        <v>12</v>
      </c>
      <c r="J6" s="104">
        <f t="shared" si="1"/>
        <v>6</v>
      </c>
      <c r="K6" s="104">
        <f t="shared" si="1"/>
        <v>10</v>
      </c>
      <c r="L6" s="104">
        <f t="shared" si="1"/>
        <v>5</v>
      </c>
      <c r="M6" s="104">
        <f t="shared" si="1"/>
        <v>14</v>
      </c>
      <c r="N6" s="104">
        <f t="shared" si="1"/>
        <v>11</v>
      </c>
      <c r="O6" s="104">
        <f t="shared" si="1"/>
        <v>6</v>
      </c>
      <c r="P6" s="119">
        <f t="shared" si="1"/>
        <v>109</v>
      </c>
    </row>
    <row r="7" spans="1:17" ht="18" customHeight="1">
      <c r="A7" s="356" t="s">
        <v>191</v>
      </c>
      <c r="B7" s="8" t="s">
        <v>183</v>
      </c>
      <c r="C7" s="8"/>
      <c r="D7" s="135">
        <v>2</v>
      </c>
      <c r="E7" s="117">
        <f t="shared" si="0"/>
        <v>0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30"/>
      <c r="Q7" s="160"/>
    </row>
    <row r="8" spans="1:17" ht="18" customHeight="1">
      <c r="A8" s="356"/>
      <c r="B8" s="8" t="s">
        <v>184</v>
      </c>
      <c r="C8" s="8"/>
      <c r="D8" s="135">
        <v>2</v>
      </c>
      <c r="E8" s="105">
        <f t="shared" si="0"/>
        <v>0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31"/>
      <c r="Q8" s="160"/>
    </row>
    <row r="9" spans="1:17" ht="18" customHeight="1">
      <c r="A9" s="356"/>
      <c r="B9" s="8" t="s">
        <v>164</v>
      </c>
      <c r="C9" s="8"/>
      <c r="D9" s="105">
        <v>11</v>
      </c>
      <c r="E9" s="105">
        <f t="shared" si="0"/>
        <v>0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31"/>
      <c r="Q9" s="160"/>
    </row>
    <row r="10" spans="1:17" ht="18" customHeight="1">
      <c r="A10" s="357" t="s">
        <v>192</v>
      </c>
      <c r="B10" s="8" t="s">
        <v>185</v>
      </c>
      <c r="C10" s="8"/>
      <c r="D10" s="105">
        <v>16</v>
      </c>
      <c r="E10" s="105">
        <f t="shared" si="0"/>
        <v>7</v>
      </c>
      <c r="F10" s="163">
        <v>2</v>
      </c>
      <c r="G10" s="163"/>
      <c r="H10" s="163"/>
      <c r="I10" s="163">
        <v>3</v>
      </c>
      <c r="J10" s="163"/>
      <c r="K10" s="163"/>
      <c r="L10" s="163"/>
      <c r="M10" s="163"/>
      <c r="N10" s="163">
        <v>2</v>
      </c>
      <c r="O10" s="163"/>
      <c r="P10" s="131">
        <v>13</v>
      </c>
      <c r="Q10" s="160"/>
    </row>
    <row r="11" spans="1:17" ht="18" customHeight="1">
      <c r="A11" s="356"/>
      <c r="B11" s="8" t="s">
        <v>164</v>
      </c>
      <c r="C11" s="8"/>
      <c r="D11" s="105">
        <v>5</v>
      </c>
      <c r="E11" s="105">
        <f t="shared" si="0"/>
        <v>0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31">
        <v>1</v>
      </c>
      <c r="Q11" s="160"/>
    </row>
    <row r="12" spans="1:17" ht="18" customHeight="1">
      <c r="A12" s="356"/>
      <c r="B12" s="8" t="s">
        <v>165</v>
      </c>
      <c r="C12" s="8"/>
      <c r="D12" s="135" t="s">
        <v>317</v>
      </c>
      <c r="E12" s="105">
        <f t="shared" si="0"/>
        <v>80</v>
      </c>
      <c r="F12" s="163">
        <v>15</v>
      </c>
      <c r="G12" s="163">
        <v>9</v>
      </c>
      <c r="H12" s="163">
        <v>8</v>
      </c>
      <c r="I12" s="163">
        <v>7</v>
      </c>
      <c r="J12" s="163">
        <v>5</v>
      </c>
      <c r="K12" s="163">
        <v>7</v>
      </c>
      <c r="L12" s="163">
        <v>5</v>
      </c>
      <c r="M12" s="163">
        <v>12</v>
      </c>
      <c r="N12" s="163">
        <v>7</v>
      </c>
      <c r="O12" s="163">
        <v>5</v>
      </c>
      <c r="P12" s="131">
        <v>67</v>
      </c>
      <c r="Q12" s="160"/>
    </row>
    <row r="13" spans="1:17" ht="18" customHeight="1">
      <c r="A13" s="356"/>
      <c r="B13" s="8" t="s">
        <v>186</v>
      </c>
      <c r="C13" s="8"/>
      <c r="D13" s="135" t="s">
        <v>317</v>
      </c>
      <c r="E13" s="105">
        <f t="shared" si="0"/>
        <v>28</v>
      </c>
      <c r="F13" s="163">
        <v>16</v>
      </c>
      <c r="G13" s="163">
        <v>0</v>
      </c>
      <c r="H13" s="163">
        <v>1</v>
      </c>
      <c r="I13" s="163">
        <v>2</v>
      </c>
      <c r="J13" s="163">
        <v>1</v>
      </c>
      <c r="K13" s="163">
        <v>3</v>
      </c>
      <c r="L13" s="163">
        <v>0</v>
      </c>
      <c r="M13" s="163">
        <v>2</v>
      </c>
      <c r="N13" s="163">
        <v>2</v>
      </c>
      <c r="O13" s="163">
        <v>1</v>
      </c>
      <c r="P13" s="131">
        <v>28</v>
      </c>
      <c r="Q13" s="160"/>
    </row>
    <row r="14" spans="1:16" ht="18" customHeight="1">
      <c r="A14" s="358"/>
      <c r="B14" s="22" t="s">
        <v>163</v>
      </c>
      <c r="C14" s="22"/>
      <c r="D14" s="140" t="s">
        <v>317</v>
      </c>
      <c r="E14" s="118">
        <f t="shared" si="0"/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32">
        <v>0</v>
      </c>
    </row>
    <row r="15" spans="1:16" ht="16.5" customHeight="1">
      <c r="A15" s="142"/>
      <c r="P15" s="115" t="s">
        <v>90</v>
      </c>
    </row>
    <row r="16" ht="13.5">
      <c r="P16" s="160"/>
    </row>
    <row r="17" ht="13.5">
      <c r="P17" s="160"/>
    </row>
    <row r="18" ht="13.5">
      <c r="P18" s="160"/>
    </row>
    <row r="19" ht="13.5">
      <c r="P19" s="160"/>
    </row>
    <row r="20" ht="13.5">
      <c r="P20" s="160"/>
    </row>
    <row r="21" ht="13.5">
      <c r="P21" s="160"/>
    </row>
    <row r="22" ht="13.5">
      <c r="P22" s="160"/>
    </row>
    <row r="23" ht="13.5">
      <c r="P23" s="160"/>
    </row>
    <row r="24" ht="13.5">
      <c r="P24" s="160"/>
    </row>
    <row r="25" ht="13.5">
      <c r="P25" s="160"/>
    </row>
    <row r="26" ht="13.5">
      <c r="P26" s="160"/>
    </row>
    <row r="27" ht="13.5">
      <c r="P27" s="160"/>
    </row>
    <row r="28" ht="13.5">
      <c r="P28" s="160"/>
    </row>
    <row r="29" ht="13.5">
      <c r="P29" s="160"/>
    </row>
    <row r="30" ht="13.5">
      <c r="P30" s="160"/>
    </row>
    <row r="31" ht="13.5">
      <c r="P31" s="160"/>
    </row>
    <row r="32" ht="13.5">
      <c r="P32" s="160"/>
    </row>
    <row r="33" ht="13.5">
      <c r="P33" s="160"/>
    </row>
    <row r="34" ht="13.5">
      <c r="P34" s="160"/>
    </row>
    <row r="35" ht="13.5">
      <c r="P35" s="160"/>
    </row>
    <row r="36" ht="13.5">
      <c r="P36" s="160"/>
    </row>
    <row r="37" ht="13.5">
      <c r="P37" s="160"/>
    </row>
    <row r="38" ht="13.5">
      <c r="P38" s="160"/>
    </row>
    <row r="39" ht="13.5">
      <c r="P39" s="160"/>
    </row>
    <row r="40" ht="13.5">
      <c r="P40" s="160"/>
    </row>
    <row r="41" ht="13.5">
      <c r="P41" s="160"/>
    </row>
    <row r="42" ht="13.5">
      <c r="P42" s="160"/>
    </row>
    <row r="43" ht="13.5">
      <c r="P43" s="160"/>
    </row>
    <row r="44" ht="13.5">
      <c r="P44" s="160"/>
    </row>
    <row r="45" ht="13.5">
      <c r="P45" s="160"/>
    </row>
    <row r="46" ht="13.5">
      <c r="P46" s="160"/>
    </row>
    <row r="47" ht="13.5">
      <c r="P47" s="160"/>
    </row>
    <row r="48" ht="13.5">
      <c r="P48" s="160"/>
    </row>
    <row r="49" ht="13.5">
      <c r="P49" s="160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9.00390625" style="161" customWidth="1"/>
    <col min="2" max="2" width="15.125" style="161" customWidth="1"/>
    <col min="3" max="3" width="0.875" style="161" customWidth="1"/>
    <col min="4" max="4" width="6.125" style="161" customWidth="1"/>
    <col min="5" max="17" width="4.375" style="161" customWidth="1"/>
    <col min="18" max="16384" width="9.00390625" style="161" customWidth="1"/>
  </cols>
  <sheetData>
    <row r="1" spans="1:10" ht="18.75" customHeight="1">
      <c r="A1" s="171" t="s">
        <v>273</v>
      </c>
      <c r="B1" s="172"/>
      <c r="C1" s="172"/>
      <c r="D1" s="172"/>
      <c r="E1" s="172"/>
      <c r="F1" s="172"/>
      <c r="G1" s="172"/>
      <c r="H1" s="172"/>
      <c r="I1" s="173"/>
      <c r="J1" s="173"/>
    </row>
    <row r="2" spans="1:17" ht="13.5" customHeight="1">
      <c r="A2" s="172"/>
      <c r="B2" s="172"/>
      <c r="C2" s="172"/>
      <c r="D2" s="172"/>
      <c r="E2" s="172"/>
      <c r="F2" s="172"/>
      <c r="G2" s="172"/>
      <c r="H2" s="172"/>
      <c r="I2" s="173"/>
      <c r="J2" s="173"/>
      <c r="Q2" s="31" t="str">
        <f>'8(1) 覚せい剤取扱施設区別検査'!P3</f>
        <v>令和2年度</v>
      </c>
    </row>
    <row r="3" spans="1:17" ht="21" customHeight="1">
      <c r="A3" s="290" t="s">
        <v>193</v>
      </c>
      <c r="B3" s="292"/>
      <c r="C3" s="45"/>
      <c r="D3" s="348" t="s">
        <v>339</v>
      </c>
      <c r="E3" s="359" t="s">
        <v>167</v>
      </c>
      <c r="F3" s="359" t="s">
        <v>168</v>
      </c>
      <c r="G3" s="343" t="s">
        <v>122</v>
      </c>
      <c r="H3" s="343"/>
      <c r="I3" s="343"/>
      <c r="J3" s="343"/>
      <c r="K3" s="343"/>
      <c r="L3" s="343"/>
      <c r="M3" s="343"/>
      <c r="N3" s="343"/>
      <c r="O3" s="343"/>
      <c r="P3" s="343" t="s">
        <v>123</v>
      </c>
      <c r="Q3" s="344"/>
    </row>
    <row r="4" spans="1:17" ht="114.75" customHeight="1">
      <c r="A4" s="322"/>
      <c r="B4" s="303"/>
      <c r="C4" s="47"/>
      <c r="D4" s="349"/>
      <c r="E4" s="360"/>
      <c r="F4" s="360"/>
      <c r="G4" s="28" t="s">
        <v>187</v>
      </c>
      <c r="H4" s="28" t="s">
        <v>170</v>
      </c>
      <c r="I4" s="28" t="s">
        <v>188</v>
      </c>
      <c r="J4" s="28" t="s">
        <v>174</v>
      </c>
      <c r="K4" s="28" t="s">
        <v>152</v>
      </c>
      <c r="L4" s="28" t="s">
        <v>175</v>
      </c>
      <c r="M4" s="28" t="s">
        <v>189</v>
      </c>
      <c r="N4" s="28" t="s">
        <v>190</v>
      </c>
      <c r="O4" s="28" t="s">
        <v>20</v>
      </c>
      <c r="P4" s="57" t="s">
        <v>132</v>
      </c>
      <c r="Q4" s="58" t="s">
        <v>133</v>
      </c>
    </row>
    <row r="5" spans="1:17" ht="18" customHeight="1">
      <c r="A5" s="295" t="s">
        <v>136</v>
      </c>
      <c r="B5" s="296"/>
      <c r="C5" s="35"/>
      <c r="D5" s="106">
        <v>36</v>
      </c>
      <c r="E5" s="106">
        <f>'8(1) 覚せい剤取扱施設区別検査'!E6</f>
        <v>115</v>
      </c>
      <c r="F5" s="106">
        <f aca="true" t="shared" si="0" ref="F5:Q5">SUM(F6:F13)</f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20">
        <f t="shared" si="0"/>
        <v>0</v>
      </c>
    </row>
    <row r="6" spans="1:17" ht="18" customHeight="1">
      <c r="A6" s="356" t="s">
        <v>191</v>
      </c>
      <c r="B6" s="8" t="s">
        <v>183</v>
      </c>
      <c r="C6" s="59"/>
      <c r="D6" s="135">
        <v>2</v>
      </c>
      <c r="E6" s="117">
        <f>'8(1) 覚せい剤取扱施設区別検査'!E7</f>
        <v>0</v>
      </c>
      <c r="F6" s="181"/>
      <c r="G6" s="184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1:17" ht="18" customHeight="1">
      <c r="A7" s="356"/>
      <c r="B7" s="8" t="s">
        <v>184</v>
      </c>
      <c r="C7" s="59"/>
      <c r="D7" s="135">
        <v>2</v>
      </c>
      <c r="E7" s="105">
        <f>'8(1) 覚せい剤取扱施設区別検査'!E8</f>
        <v>0</v>
      </c>
      <c r="F7" s="182"/>
      <c r="G7" s="185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1:17" ht="18" customHeight="1">
      <c r="A8" s="356"/>
      <c r="B8" s="8" t="s">
        <v>164</v>
      </c>
      <c r="C8" s="59"/>
      <c r="D8" s="105">
        <v>11</v>
      </c>
      <c r="E8" s="105">
        <f>'8(1) 覚せい剤取扱施設区別検査'!E9</f>
        <v>0</v>
      </c>
      <c r="F8" s="182"/>
      <c r="G8" s="185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8" customHeight="1">
      <c r="A9" s="357" t="s">
        <v>192</v>
      </c>
      <c r="B9" s="8" t="s">
        <v>185</v>
      </c>
      <c r="C9" s="59"/>
      <c r="D9" s="105">
        <v>16</v>
      </c>
      <c r="E9" s="105">
        <f>'8(1) 覚せい剤取扱施設区別検査'!E10</f>
        <v>7</v>
      </c>
      <c r="F9" s="182"/>
      <c r="G9" s="185"/>
      <c r="H9" s="167"/>
      <c r="I9" s="167"/>
      <c r="J9" s="167"/>
      <c r="K9" s="167"/>
      <c r="L9" s="167"/>
      <c r="M9" s="167"/>
      <c r="N9" s="167"/>
      <c r="O9" s="167"/>
      <c r="P9" s="167"/>
      <c r="Q9" s="168"/>
    </row>
    <row r="10" spans="1:17" ht="18" customHeight="1">
      <c r="A10" s="356"/>
      <c r="B10" s="8" t="s">
        <v>164</v>
      </c>
      <c r="C10" s="59"/>
      <c r="D10" s="105">
        <v>5</v>
      </c>
      <c r="E10" s="105">
        <f>'8(1) 覚せい剤取扱施設区別検査'!E11</f>
        <v>0</v>
      </c>
      <c r="F10" s="182"/>
      <c r="G10" s="185"/>
      <c r="H10" s="167"/>
      <c r="I10" s="167"/>
      <c r="J10" s="167"/>
      <c r="K10" s="167"/>
      <c r="L10" s="167"/>
      <c r="M10" s="167"/>
      <c r="N10" s="167"/>
      <c r="O10" s="167"/>
      <c r="P10" s="167"/>
      <c r="Q10" s="168"/>
    </row>
    <row r="11" spans="1:17" ht="18" customHeight="1">
      <c r="A11" s="356"/>
      <c r="B11" s="8" t="s">
        <v>165</v>
      </c>
      <c r="C11" s="59"/>
      <c r="D11" s="135" t="str">
        <f>'8(1) 覚せい剤取扱施設区別検査'!D12</f>
        <v>・・・</v>
      </c>
      <c r="E11" s="105">
        <f>'8(1) 覚せい剤取扱施設区別検査'!E12</f>
        <v>80</v>
      </c>
      <c r="F11" s="182"/>
      <c r="G11" s="185"/>
      <c r="H11" s="167"/>
      <c r="I11" s="167"/>
      <c r="J11" s="167"/>
      <c r="K11" s="167"/>
      <c r="L11" s="167"/>
      <c r="M11" s="167"/>
      <c r="N11" s="167"/>
      <c r="O11" s="167"/>
      <c r="P11" s="167"/>
      <c r="Q11" s="168"/>
    </row>
    <row r="12" spans="1:17" ht="18" customHeight="1">
      <c r="A12" s="356"/>
      <c r="B12" s="8" t="s">
        <v>186</v>
      </c>
      <c r="C12" s="59"/>
      <c r="D12" s="135" t="str">
        <f>'8(1) 覚せい剤取扱施設区別検査'!D13</f>
        <v>・・・</v>
      </c>
      <c r="E12" s="105">
        <f>'8(1) 覚せい剤取扱施設区別検査'!E13</f>
        <v>28</v>
      </c>
      <c r="F12" s="182"/>
      <c r="G12" s="185"/>
      <c r="H12" s="167"/>
      <c r="I12" s="167"/>
      <c r="J12" s="167"/>
      <c r="K12" s="167"/>
      <c r="L12" s="167"/>
      <c r="M12" s="167"/>
      <c r="N12" s="167"/>
      <c r="O12" s="167"/>
      <c r="P12" s="168"/>
      <c r="Q12" s="168"/>
    </row>
    <row r="13" spans="1:17" ht="18" customHeight="1">
      <c r="A13" s="358"/>
      <c r="B13" s="22" t="s">
        <v>163</v>
      </c>
      <c r="C13" s="22"/>
      <c r="D13" s="140" t="str">
        <f>'8(1) 覚せい剤取扱施設区別検査'!D14</f>
        <v>・・・</v>
      </c>
      <c r="E13" s="118">
        <f>'8(1) 覚せい剤取扱施設区別検査'!E14</f>
        <v>0</v>
      </c>
      <c r="F13" s="183"/>
      <c r="G13" s="186"/>
      <c r="H13" s="169"/>
      <c r="I13" s="169"/>
      <c r="J13" s="169"/>
      <c r="K13" s="169"/>
      <c r="L13" s="169"/>
      <c r="M13" s="169"/>
      <c r="N13" s="169"/>
      <c r="O13" s="169"/>
      <c r="P13" s="170"/>
      <c r="Q13" s="170"/>
    </row>
    <row r="14" spans="1:17" ht="16.5" customHeight="1">
      <c r="A14" s="142"/>
      <c r="P14" s="160"/>
      <c r="Q14" s="115" t="s">
        <v>90</v>
      </c>
    </row>
  </sheetData>
  <sheetProtection/>
  <mergeCells count="9">
    <mergeCell ref="F3:F4"/>
    <mergeCell ref="G3:O3"/>
    <mergeCell ref="P3:Q3"/>
    <mergeCell ref="A5:B5"/>
    <mergeCell ref="A6:A8"/>
    <mergeCell ref="A9:A13"/>
    <mergeCell ref="A3:B4"/>
    <mergeCell ref="D3:D4"/>
    <mergeCell ref="E3:E4"/>
  </mergeCells>
  <printOptions horizontalCentered="1"/>
  <pageMargins left="0.6299212598425197" right="0.6299212598425197" top="5.905511811023622" bottom="0.5905511811023623" header="0.3937007874015748" footer="0.196850393700787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4" width="9.00390625" style="25" customWidth="1"/>
    <col min="5" max="16384" width="9.00390625" style="23" customWidth="1"/>
  </cols>
  <sheetData>
    <row r="1" spans="1:2" ht="18.75" customHeight="1">
      <c r="A1" s="2" t="s">
        <v>323</v>
      </c>
      <c r="B1" s="2"/>
    </row>
    <row r="2" spans="1:2" ht="18.75" customHeight="1">
      <c r="A2" s="24" t="s">
        <v>73</v>
      </c>
      <c r="B2" s="24"/>
    </row>
    <row r="3" spans="1:2" ht="13.5" customHeight="1">
      <c r="A3" s="24"/>
      <c r="B3" s="31" t="s">
        <v>332</v>
      </c>
    </row>
    <row r="4" spans="1:6" ht="24" customHeight="1">
      <c r="A4" s="26" t="s">
        <v>74</v>
      </c>
      <c r="B4" s="27" t="s">
        <v>75</v>
      </c>
      <c r="D4" s="283"/>
      <c r="E4" s="284"/>
      <c r="F4" s="284"/>
    </row>
    <row r="5" spans="1:6" ht="18" customHeight="1">
      <c r="A5" s="38" t="s">
        <v>76</v>
      </c>
      <c r="B5" s="246">
        <f>SUM(B6:B22)</f>
        <v>1990</v>
      </c>
      <c r="D5" s="283"/>
      <c r="E5" s="284"/>
      <c r="F5" s="284"/>
    </row>
    <row r="6" spans="1:6" ht="18" customHeight="1">
      <c r="A6" s="60" t="s">
        <v>205</v>
      </c>
      <c r="B6" s="247">
        <v>374</v>
      </c>
      <c r="D6" s="285"/>
      <c r="E6" s="285"/>
      <c r="F6" s="285"/>
    </row>
    <row r="7" spans="1:6" ht="18" customHeight="1">
      <c r="A7" s="60" t="s">
        <v>206</v>
      </c>
      <c r="B7" s="247">
        <v>175</v>
      </c>
      <c r="D7" s="285"/>
      <c r="E7" s="285"/>
      <c r="F7" s="285"/>
    </row>
    <row r="8" spans="1:6" ht="18" customHeight="1">
      <c r="A8" s="60" t="s">
        <v>207</v>
      </c>
      <c r="B8" s="247">
        <v>83</v>
      </c>
      <c r="D8" s="285"/>
      <c r="E8" s="285"/>
      <c r="F8" s="285"/>
    </row>
    <row r="9" spans="1:6" ht="18" customHeight="1">
      <c r="A9" s="60" t="s">
        <v>208</v>
      </c>
      <c r="B9" s="249">
        <v>174</v>
      </c>
      <c r="D9" s="285"/>
      <c r="E9" s="285"/>
      <c r="F9" s="285"/>
    </row>
    <row r="10" spans="1:6" ht="18" customHeight="1">
      <c r="A10" s="60" t="s">
        <v>209</v>
      </c>
      <c r="B10" s="247">
        <v>107</v>
      </c>
      <c r="D10" s="285"/>
      <c r="E10" s="285"/>
      <c r="F10" s="285"/>
    </row>
    <row r="11" spans="1:6" ht="18" customHeight="1">
      <c r="A11" s="60" t="s">
        <v>210</v>
      </c>
      <c r="B11" s="247">
        <v>404</v>
      </c>
      <c r="D11" s="285"/>
      <c r="E11" s="285"/>
      <c r="F11" s="285"/>
    </row>
    <row r="12" spans="1:2" ht="18" customHeight="1">
      <c r="A12" s="60" t="s">
        <v>211</v>
      </c>
      <c r="B12" s="247">
        <v>31</v>
      </c>
    </row>
    <row r="13" spans="1:2" ht="18" customHeight="1">
      <c r="A13" s="60" t="s">
        <v>212</v>
      </c>
      <c r="B13" s="247">
        <v>22</v>
      </c>
    </row>
    <row r="14" spans="1:2" ht="18" customHeight="1">
      <c r="A14" s="60" t="s">
        <v>213</v>
      </c>
      <c r="B14" s="247">
        <v>23</v>
      </c>
    </row>
    <row r="15" spans="1:2" ht="18" customHeight="1">
      <c r="A15" s="83" t="s">
        <v>214</v>
      </c>
      <c r="B15" s="247">
        <v>22</v>
      </c>
    </row>
    <row r="16" spans="1:2" ht="18" customHeight="1">
      <c r="A16" s="60" t="s">
        <v>215</v>
      </c>
      <c r="B16" s="247">
        <v>61</v>
      </c>
    </row>
    <row r="17" spans="1:2" ht="18" customHeight="1">
      <c r="A17" s="60" t="s">
        <v>216</v>
      </c>
      <c r="B17" s="247">
        <v>106</v>
      </c>
    </row>
    <row r="18" spans="1:2" ht="18" customHeight="1">
      <c r="A18" s="60" t="s">
        <v>217</v>
      </c>
      <c r="B18" s="247">
        <v>11</v>
      </c>
    </row>
    <row r="19" spans="1:2" ht="18" customHeight="1">
      <c r="A19" s="60" t="s">
        <v>218</v>
      </c>
      <c r="B19" s="247">
        <v>5</v>
      </c>
    </row>
    <row r="20" spans="1:2" ht="18" customHeight="1">
      <c r="A20" s="60" t="s">
        <v>219</v>
      </c>
      <c r="B20" s="247">
        <v>50</v>
      </c>
    </row>
    <row r="21" spans="1:2" ht="18" customHeight="1">
      <c r="A21" s="83" t="s">
        <v>220</v>
      </c>
      <c r="B21" s="247">
        <v>2</v>
      </c>
    </row>
    <row r="22" spans="1:2" ht="18" customHeight="1">
      <c r="A22" s="62" t="s">
        <v>229</v>
      </c>
      <c r="B22" s="248">
        <v>340</v>
      </c>
    </row>
    <row r="23" ht="16.5" customHeight="1">
      <c r="B23" s="53" t="s">
        <v>90</v>
      </c>
    </row>
  </sheetData>
  <sheetProtection/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1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35.50390625" style="148" customWidth="1"/>
    <col min="2" max="2" width="14.50390625" style="148" customWidth="1"/>
    <col min="3" max="5" width="9.00390625" style="158" customWidth="1"/>
    <col min="6" max="16384" width="9.00390625" style="148" customWidth="1"/>
  </cols>
  <sheetData>
    <row r="1" spans="1:2" ht="18.75" customHeight="1">
      <c r="A1" s="156" t="s">
        <v>196</v>
      </c>
      <c r="B1" s="156"/>
    </row>
    <row r="2" spans="1:2" ht="13.5" customHeight="1">
      <c r="A2" s="157"/>
      <c r="B2" s="31" t="s">
        <v>333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" t="s">
        <v>76</v>
      </c>
      <c r="B4" s="246">
        <f>SUM(B5:B11)</f>
        <v>57</v>
      </c>
    </row>
    <row r="5" spans="1:2" ht="18" customHeight="1">
      <c r="A5" s="60" t="s">
        <v>198</v>
      </c>
      <c r="B5" s="249">
        <v>8</v>
      </c>
    </row>
    <row r="6" spans="1:2" ht="18" customHeight="1">
      <c r="A6" s="60" t="s">
        <v>291</v>
      </c>
      <c r="B6" s="249">
        <v>9</v>
      </c>
    </row>
    <row r="7" spans="1:2" ht="18" customHeight="1">
      <c r="A7" s="60" t="s">
        <v>200</v>
      </c>
      <c r="B7" s="249">
        <v>2</v>
      </c>
    </row>
    <row r="8" spans="1:2" ht="18" customHeight="1">
      <c r="A8" s="60" t="s">
        <v>77</v>
      </c>
      <c r="B8" s="250">
        <v>0</v>
      </c>
    </row>
    <row r="9" spans="1:2" ht="18" customHeight="1">
      <c r="A9" s="60" t="s">
        <v>201</v>
      </c>
      <c r="B9" s="249">
        <v>0</v>
      </c>
    </row>
    <row r="10" spans="1:2" ht="18" customHeight="1">
      <c r="A10" s="60" t="s">
        <v>202</v>
      </c>
      <c r="B10" s="249">
        <v>18</v>
      </c>
    </row>
    <row r="11" spans="1:2" ht="18" customHeight="1">
      <c r="A11" s="62" t="s">
        <v>78</v>
      </c>
      <c r="B11" s="153">
        <v>20</v>
      </c>
    </row>
    <row r="12" ht="18" customHeight="1">
      <c r="B12" s="53" t="s">
        <v>90</v>
      </c>
    </row>
    <row r="13" spans="1:2" ht="24" customHeight="1">
      <c r="A13" s="63"/>
      <c r="B13" s="208"/>
    </row>
  </sheetData>
  <sheetProtection/>
  <printOptions/>
  <pageMargins left="0.7874015748031497" right="0.7874015748031497" top="6.850393700787402" bottom="0.7874015748031497" header="0.3937007874015748" footer="0.1968503937007874"/>
  <pageSetup fitToHeight="1" fitToWidth="1" horizontalDpi="600" verticalDpi="600" orientation="landscape" paperSize="9" scale="1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B1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5" width="9.00390625" style="25" customWidth="1"/>
    <col min="6" max="16384" width="9.00390625" style="23" customWidth="1"/>
  </cols>
  <sheetData>
    <row r="1" spans="1:2" ht="18.75" customHeight="1">
      <c r="A1" s="44" t="s">
        <v>196</v>
      </c>
      <c r="B1" s="44"/>
    </row>
    <row r="2" spans="1:2" ht="13.5" customHeight="1">
      <c r="A2" s="24"/>
      <c r="B2" s="31" t="s">
        <v>289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" t="s">
        <v>76</v>
      </c>
      <c r="B4" s="204">
        <f>SUM(B5:B12)</f>
        <v>0</v>
      </c>
    </row>
    <row r="5" spans="1:2" ht="18" customHeight="1">
      <c r="A5" s="60" t="s">
        <v>198</v>
      </c>
      <c r="B5" s="205"/>
    </row>
    <row r="6" spans="1:2" ht="18" customHeight="1">
      <c r="A6" s="60" t="s">
        <v>197</v>
      </c>
      <c r="B6" s="205"/>
    </row>
    <row r="7" spans="1:2" ht="18" customHeight="1">
      <c r="A7" s="60" t="s">
        <v>199</v>
      </c>
      <c r="B7" s="205"/>
    </row>
    <row r="8" spans="1:2" ht="18" customHeight="1">
      <c r="A8" s="60" t="s">
        <v>200</v>
      </c>
      <c r="B8" s="205"/>
    </row>
    <row r="9" spans="1:2" ht="18" customHeight="1">
      <c r="A9" s="60" t="s">
        <v>77</v>
      </c>
      <c r="B9" s="206"/>
    </row>
    <row r="10" spans="1:2" ht="18" customHeight="1">
      <c r="A10" s="60" t="s">
        <v>201</v>
      </c>
      <c r="B10" s="205"/>
    </row>
    <row r="11" spans="1:2" ht="18" customHeight="1">
      <c r="A11" s="60" t="s">
        <v>202</v>
      </c>
      <c r="B11" s="205"/>
    </row>
    <row r="12" spans="1:2" ht="18" customHeight="1">
      <c r="A12" s="62" t="s">
        <v>78</v>
      </c>
      <c r="B12" s="207"/>
    </row>
    <row r="13" ht="18" customHeight="1">
      <c r="B13" s="53" t="s">
        <v>90</v>
      </c>
    </row>
    <row r="14" spans="1:2" ht="24" customHeight="1">
      <c r="A14" s="63"/>
      <c r="B14" s="61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2" width="14.50390625" style="23" customWidth="1"/>
    <col min="3" max="3" width="14.375" style="23" customWidth="1"/>
    <col min="4" max="6" width="14.50390625" style="23" customWidth="1"/>
    <col min="7" max="7" width="11.125" style="23" bestFit="1" customWidth="1"/>
    <col min="8" max="16384" width="9.00390625" style="23" customWidth="1"/>
  </cols>
  <sheetData>
    <row r="1" spans="1:3" ht="14.25" customHeight="1">
      <c r="A1" s="2" t="s">
        <v>230</v>
      </c>
      <c r="B1" s="2"/>
      <c r="C1" s="84"/>
    </row>
    <row r="2" spans="1:5" ht="18.75" customHeight="1">
      <c r="A2" s="24" t="s">
        <v>91</v>
      </c>
      <c r="B2" s="24"/>
      <c r="C2" s="24"/>
      <c r="E2" s="85"/>
    </row>
    <row r="3" spans="1:5" ht="13.5" customHeight="1">
      <c r="A3" s="24"/>
      <c r="B3" s="24"/>
      <c r="C3" s="24"/>
      <c r="D3" s="85"/>
      <c r="E3" s="86" t="s">
        <v>280</v>
      </c>
    </row>
    <row r="4" spans="1:5" s="148" customFormat="1" ht="24" customHeight="1">
      <c r="A4" s="87" t="s">
        <v>92</v>
      </c>
      <c r="B4" s="88" t="s">
        <v>93</v>
      </c>
      <c r="C4" s="88" t="s">
        <v>253</v>
      </c>
      <c r="D4" s="88" t="s">
        <v>254</v>
      </c>
      <c r="E4" s="89" t="s">
        <v>94</v>
      </c>
    </row>
    <row r="5" spans="1:6" s="148" customFormat="1" ht="24" customHeight="1">
      <c r="A5" s="90" t="s">
        <v>95</v>
      </c>
      <c r="B5" s="122">
        <f>SUM(C5:E5)</f>
        <v>0</v>
      </c>
      <c r="C5" s="149"/>
      <c r="D5" s="149"/>
      <c r="E5" s="150"/>
      <c r="F5" s="151"/>
    </row>
    <row r="6" spans="1:6" s="148" customFormat="1" ht="24" customHeight="1">
      <c r="A6" s="91" t="s">
        <v>96</v>
      </c>
      <c r="B6" s="123">
        <f>SUM(C6:E6)</f>
        <v>0</v>
      </c>
      <c r="C6" s="152"/>
      <c r="D6" s="152"/>
      <c r="E6" s="153"/>
      <c r="F6" s="151"/>
    </row>
    <row r="7" spans="4:5" s="154" customFormat="1" ht="16.5" customHeight="1">
      <c r="D7" s="155"/>
      <c r="E7" s="92" t="s">
        <v>97</v>
      </c>
    </row>
    <row r="8" s="148" customFormat="1" ht="29.25" customHeight="1"/>
    <row r="9" spans="1:6" s="148" customFormat="1" ht="18.75" customHeight="1">
      <c r="A9" s="156" t="s">
        <v>98</v>
      </c>
      <c r="B9" s="156"/>
      <c r="E9" s="93"/>
      <c r="F9" s="93"/>
    </row>
    <row r="10" spans="1:6" s="158" customFormat="1" ht="13.5" customHeight="1">
      <c r="A10" s="157"/>
      <c r="B10" s="157"/>
      <c r="D10" s="159"/>
      <c r="E10" s="93"/>
      <c r="F10" s="86" t="s">
        <v>281</v>
      </c>
    </row>
    <row r="11" spans="1:6" s="148" customFormat="1" ht="24" customHeight="1">
      <c r="A11" s="87" t="s">
        <v>92</v>
      </c>
      <c r="B11" s="88" t="s">
        <v>93</v>
      </c>
      <c r="C11" s="88" t="s">
        <v>99</v>
      </c>
      <c r="D11" s="88" t="s">
        <v>100</v>
      </c>
      <c r="E11" s="88" t="s">
        <v>101</v>
      </c>
      <c r="F11" s="89" t="s">
        <v>102</v>
      </c>
    </row>
    <row r="12" spans="1:7" s="148" customFormat="1" ht="24" customHeight="1">
      <c r="A12" s="90" t="s">
        <v>95</v>
      </c>
      <c r="B12" s="122">
        <f>SUM(C12:F12)</f>
        <v>0</v>
      </c>
      <c r="C12" s="149"/>
      <c r="D12" s="149"/>
      <c r="E12" s="149"/>
      <c r="F12" s="150"/>
      <c r="G12" s="151"/>
    </row>
    <row r="13" spans="1:7" s="148" customFormat="1" ht="24" customHeight="1">
      <c r="A13" s="91" t="s">
        <v>96</v>
      </c>
      <c r="B13" s="123">
        <f>SUM(C13:F13)</f>
        <v>0</v>
      </c>
      <c r="C13" s="152"/>
      <c r="D13" s="152"/>
      <c r="E13" s="152"/>
      <c r="F13" s="153"/>
      <c r="G13" s="151"/>
    </row>
    <row r="14" spans="5:6" s="148" customFormat="1" ht="17.25" customHeight="1">
      <c r="E14" s="94"/>
      <c r="F14" s="92" t="s">
        <v>97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2" width="14.50390625" style="148" customWidth="1"/>
    <col min="3" max="3" width="14.375" style="148" customWidth="1"/>
    <col min="4" max="6" width="14.50390625" style="148" customWidth="1"/>
    <col min="7" max="7" width="11.125" style="148" bestFit="1" customWidth="1"/>
    <col min="8" max="16384" width="9.00390625" style="148" customWidth="1"/>
  </cols>
  <sheetData>
    <row r="1" spans="1:3" ht="14.25" customHeight="1">
      <c r="A1" s="2" t="s">
        <v>324</v>
      </c>
      <c r="B1" s="2"/>
      <c r="C1" s="84"/>
    </row>
    <row r="2" spans="1:5" ht="18.75" customHeight="1">
      <c r="A2" s="157" t="s">
        <v>303</v>
      </c>
      <c r="B2" s="157"/>
      <c r="C2" s="157"/>
      <c r="E2" s="159"/>
    </row>
    <row r="3" spans="1:5" ht="13.5" customHeight="1">
      <c r="A3" s="157"/>
      <c r="B3" s="157"/>
      <c r="C3" s="157"/>
      <c r="D3" s="159"/>
      <c r="E3" s="86" t="s">
        <v>327</v>
      </c>
    </row>
    <row r="4" spans="1:5" ht="24" customHeight="1">
      <c r="A4" s="87" t="s">
        <v>304</v>
      </c>
      <c r="B4" s="88" t="s">
        <v>305</v>
      </c>
      <c r="C4" s="88" t="s">
        <v>306</v>
      </c>
      <c r="D4" s="88" t="s">
        <v>307</v>
      </c>
      <c r="E4" s="89" t="s">
        <v>308</v>
      </c>
    </row>
    <row r="5" spans="1:6" ht="24" customHeight="1">
      <c r="A5" s="90" t="s">
        <v>309</v>
      </c>
      <c r="B5" s="122">
        <f>SUM(C5:E5)</f>
        <v>129429</v>
      </c>
      <c r="C5" s="149">
        <v>4038</v>
      </c>
      <c r="D5" s="149">
        <v>77675</v>
      </c>
      <c r="E5" s="150">
        <v>47716</v>
      </c>
      <c r="F5" s="151"/>
    </row>
    <row r="6" spans="1:6" ht="24" customHeight="1">
      <c r="A6" s="91" t="s">
        <v>310</v>
      </c>
      <c r="B6" s="123">
        <f>SUM(C6:E6)</f>
        <v>258633</v>
      </c>
      <c r="C6" s="152">
        <v>8817</v>
      </c>
      <c r="D6" s="152">
        <v>194290</v>
      </c>
      <c r="E6" s="153">
        <v>55526</v>
      </c>
      <c r="F6" s="151"/>
    </row>
    <row r="7" spans="4:5" s="154" customFormat="1" ht="16.5" customHeight="1">
      <c r="D7" s="155"/>
      <c r="E7" s="92" t="s">
        <v>311</v>
      </c>
    </row>
    <row r="8" ht="29.25" customHeight="1"/>
    <row r="9" spans="1:6" ht="18.75" customHeight="1">
      <c r="A9" s="156" t="s">
        <v>312</v>
      </c>
      <c r="B9" s="156"/>
      <c r="E9" s="93"/>
      <c r="F9" s="93"/>
    </row>
    <row r="10" spans="1:6" s="158" customFormat="1" ht="13.5" customHeight="1">
      <c r="A10" s="157"/>
      <c r="B10" s="157"/>
      <c r="D10" s="159"/>
      <c r="E10" s="93"/>
      <c r="F10" s="86" t="s">
        <v>328</v>
      </c>
    </row>
    <row r="11" spans="1:6" ht="24" customHeight="1">
      <c r="A11" s="87" t="s">
        <v>304</v>
      </c>
      <c r="B11" s="88" t="s">
        <v>305</v>
      </c>
      <c r="C11" s="88" t="s">
        <v>313</v>
      </c>
      <c r="D11" s="88" t="s">
        <v>314</v>
      </c>
      <c r="E11" s="88" t="s">
        <v>315</v>
      </c>
      <c r="F11" s="89" t="s">
        <v>316</v>
      </c>
    </row>
    <row r="12" spans="1:7" ht="24" customHeight="1">
      <c r="A12" s="90" t="s">
        <v>309</v>
      </c>
      <c r="B12" s="122">
        <f>SUM(C12:E12)</f>
        <v>486362</v>
      </c>
      <c r="C12" s="149">
        <v>166872</v>
      </c>
      <c r="D12" s="149">
        <v>54386</v>
      </c>
      <c r="E12" s="149">
        <v>265104</v>
      </c>
      <c r="F12" s="150">
        <v>0</v>
      </c>
      <c r="G12" s="151"/>
    </row>
    <row r="13" spans="1:7" ht="24" customHeight="1">
      <c r="A13" s="91" t="s">
        <v>310</v>
      </c>
      <c r="B13" s="123">
        <f>SUM(C13:E13)</f>
        <v>1039186</v>
      </c>
      <c r="C13" s="152">
        <v>379587</v>
      </c>
      <c r="D13" s="152">
        <v>115630</v>
      </c>
      <c r="E13" s="152">
        <v>543969</v>
      </c>
      <c r="F13" s="153">
        <v>0</v>
      </c>
      <c r="G13" s="151"/>
    </row>
    <row r="14" spans="5:6" ht="17.25" customHeight="1">
      <c r="E14" s="94"/>
      <c r="F14" s="92" t="s">
        <v>311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2">
      <selection activeCell="G29" sqref="G29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11" s="7" customFormat="1" ht="18.75" customHeight="1">
      <c r="A1" s="69" t="s">
        <v>318</v>
      </c>
      <c r="B1" s="70"/>
      <c r="C1" s="70"/>
      <c r="D1" s="70"/>
      <c r="K1" s="71"/>
    </row>
    <row r="2" spans="1:11" ht="13.5" customHeight="1">
      <c r="A2" s="32" t="s">
        <v>70</v>
      </c>
      <c r="B2" s="11"/>
      <c r="C2" s="11"/>
      <c r="D2" s="11"/>
      <c r="E2" s="11"/>
      <c r="F2" s="11"/>
      <c r="G2" s="11"/>
      <c r="H2" s="11"/>
      <c r="K2" s="12"/>
    </row>
    <row r="3" spans="1:11" ht="13.5" customHeight="1">
      <c r="A3" s="11"/>
      <c r="B3" s="11"/>
      <c r="C3" s="11"/>
      <c r="D3" s="11"/>
      <c r="E3" s="11"/>
      <c r="F3" s="11"/>
      <c r="G3" s="11"/>
      <c r="H3" s="11"/>
      <c r="K3" s="78" t="s">
        <v>329</v>
      </c>
    </row>
    <row r="4" spans="1:11" ht="9.75" customHeight="1">
      <c r="A4" s="313" t="s">
        <v>21</v>
      </c>
      <c r="B4" s="314" t="s">
        <v>334</v>
      </c>
      <c r="C4" s="97"/>
      <c r="D4" s="290"/>
      <c r="E4" s="291"/>
      <c r="F4" s="306" t="s">
        <v>0</v>
      </c>
      <c r="G4" s="312" t="s">
        <v>3</v>
      </c>
      <c r="H4" s="308"/>
      <c r="I4" s="308" t="s">
        <v>4</v>
      </c>
      <c r="J4" s="308"/>
      <c r="K4" s="302" t="s">
        <v>5</v>
      </c>
    </row>
    <row r="5" spans="1:11" ht="15" customHeight="1">
      <c r="A5" s="311"/>
      <c r="B5" s="315"/>
      <c r="C5" s="304" t="s">
        <v>335</v>
      </c>
      <c r="D5" s="310" t="s">
        <v>336</v>
      </c>
      <c r="E5" s="311"/>
      <c r="F5" s="307"/>
      <c r="G5" s="309"/>
      <c r="H5" s="309"/>
      <c r="I5" s="309"/>
      <c r="J5" s="309"/>
      <c r="K5" s="303"/>
    </row>
    <row r="6" spans="1:11" ht="15" customHeight="1">
      <c r="A6" s="311"/>
      <c r="B6" s="316"/>
      <c r="C6" s="305"/>
      <c r="D6" s="73" t="s">
        <v>6</v>
      </c>
      <c r="E6" s="73" t="s">
        <v>7</v>
      </c>
      <c r="F6" s="307"/>
      <c r="G6" s="46" t="s">
        <v>8</v>
      </c>
      <c r="H6" s="46" t="s">
        <v>9</v>
      </c>
      <c r="I6" s="73" t="s">
        <v>10</v>
      </c>
      <c r="J6" s="46" t="s">
        <v>11</v>
      </c>
      <c r="K6" s="303"/>
    </row>
    <row r="7" spans="1:11" ht="15" customHeight="1">
      <c r="A7" s="43" t="s">
        <v>12</v>
      </c>
      <c r="B7" s="219">
        <f>SUM(B8:B17)</f>
        <v>201</v>
      </c>
      <c r="C7" s="219">
        <f>SUM(C8:C17)</f>
        <v>203</v>
      </c>
      <c r="D7" s="219">
        <f aca="true" t="shared" si="0" ref="D7:K7">SUM(D8:D17)</f>
        <v>5</v>
      </c>
      <c r="E7" s="219">
        <f>SUM(E8:E17)</f>
        <v>7</v>
      </c>
      <c r="F7" s="219">
        <f>SUM(F8:F17)</f>
        <v>0</v>
      </c>
      <c r="G7" s="219">
        <f t="shared" si="0"/>
        <v>5</v>
      </c>
      <c r="H7" s="219">
        <f t="shared" si="0"/>
        <v>40</v>
      </c>
      <c r="I7" s="219">
        <f t="shared" si="0"/>
        <v>0</v>
      </c>
      <c r="J7" s="219">
        <f t="shared" si="0"/>
        <v>0</v>
      </c>
      <c r="K7" s="220">
        <f t="shared" si="0"/>
        <v>0</v>
      </c>
    </row>
    <row r="8" spans="1:11" ht="15" customHeight="1">
      <c r="A8" s="74" t="s">
        <v>39</v>
      </c>
      <c r="B8" s="252">
        <v>39</v>
      </c>
      <c r="C8" s="221">
        <v>39</v>
      </c>
      <c r="D8" s="222">
        <v>0</v>
      </c>
      <c r="E8" s="222">
        <v>0</v>
      </c>
      <c r="F8" s="221">
        <v>0</v>
      </c>
      <c r="G8" s="221"/>
      <c r="H8" s="221">
        <v>11</v>
      </c>
      <c r="I8" s="223" t="s">
        <v>290</v>
      </c>
      <c r="J8" s="223" t="s">
        <v>290</v>
      </c>
      <c r="K8" s="224" t="s">
        <v>290</v>
      </c>
    </row>
    <row r="9" spans="1:11" ht="15" customHeight="1">
      <c r="A9" s="64" t="s">
        <v>40</v>
      </c>
      <c r="B9" s="252">
        <v>23</v>
      </c>
      <c r="C9" s="225">
        <v>24</v>
      </c>
      <c r="D9" s="226">
        <v>0</v>
      </c>
      <c r="E9" s="226">
        <v>1</v>
      </c>
      <c r="F9" s="225">
        <v>0</v>
      </c>
      <c r="G9" s="225"/>
      <c r="H9" s="225">
        <v>2</v>
      </c>
      <c r="I9" s="223" t="s">
        <v>290</v>
      </c>
      <c r="J9" s="223" t="s">
        <v>290</v>
      </c>
      <c r="K9" s="224" t="s">
        <v>290</v>
      </c>
    </row>
    <row r="10" spans="1:11" ht="15" customHeight="1">
      <c r="A10" s="64" t="s">
        <v>41</v>
      </c>
      <c r="B10" s="252">
        <v>23</v>
      </c>
      <c r="C10" s="225">
        <v>24</v>
      </c>
      <c r="D10" s="226">
        <v>2</v>
      </c>
      <c r="E10" s="226">
        <v>3</v>
      </c>
      <c r="F10" s="225">
        <v>0</v>
      </c>
      <c r="G10" s="225">
        <v>2</v>
      </c>
      <c r="H10" s="225">
        <v>2</v>
      </c>
      <c r="I10" s="223" t="s">
        <v>290</v>
      </c>
      <c r="J10" s="223" t="s">
        <v>290</v>
      </c>
      <c r="K10" s="224" t="s">
        <v>290</v>
      </c>
    </row>
    <row r="11" spans="1:11" ht="15" customHeight="1">
      <c r="A11" s="64" t="s">
        <v>42</v>
      </c>
      <c r="B11" s="252">
        <v>20</v>
      </c>
      <c r="C11" s="225">
        <v>21</v>
      </c>
      <c r="D11" s="226">
        <v>0</v>
      </c>
      <c r="E11" s="226">
        <v>1</v>
      </c>
      <c r="F11" s="225">
        <v>0</v>
      </c>
      <c r="G11" s="225"/>
      <c r="H11" s="225">
        <v>10</v>
      </c>
      <c r="I11" s="223" t="s">
        <v>290</v>
      </c>
      <c r="J11" s="223" t="s">
        <v>290</v>
      </c>
      <c r="K11" s="224" t="s">
        <v>290</v>
      </c>
    </row>
    <row r="12" spans="1:11" ht="15" customHeight="1">
      <c r="A12" s="64" t="s">
        <v>43</v>
      </c>
      <c r="B12" s="252">
        <v>16</v>
      </c>
      <c r="C12" s="225">
        <v>16</v>
      </c>
      <c r="D12" s="226">
        <v>0</v>
      </c>
      <c r="E12" s="226">
        <v>0</v>
      </c>
      <c r="F12" s="225">
        <v>0</v>
      </c>
      <c r="G12" s="225"/>
      <c r="H12" s="225">
        <v>1</v>
      </c>
      <c r="I12" s="223" t="s">
        <v>290</v>
      </c>
      <c r="J12" s="223" t="s">
        <v>290</v>
      </c>
      <c r="K12" s="224" t="s">
        <v>290</v>
      </c>
    </row>
    <row r="13" spans="1:11" ht="15" customHeight="1">
      <c r="A13" s="64" t="s">
        <v>44</v>
      </c>
      <c r="B13" s="252">
        <v>15</v>
      </c>
      <c r="C13" s="225">
        <v>15</v>
      </c>
      <c r="D13" s="226">
        <v>1</v>
      </c>
      <c r="E13" s="226">
        <v>1</v>
      </c>
      <c r="F13" s="225">
        <v>0</v>
      </c>
      <c r="G13" s="226">
        <v>1</v>
      </c>
      <c r="H13" s="225">
        <v>2</v>
      </c>
      <c r="I13" s="223" t="s">
        <v>290</v>
      </c>
      <c r="J13" s="223" t="s">
        <v>290</v>
      </c>
      <c r="K13" s="224" t="s">
        <v>290</v>
      </c>
    </row>
    <row r="14" spans="1:11" ht="15" customHeight="1">
      <c r="A14" s="64" t="s">
        <v>45</v>
      </c>
      <c r="B14" s="252">
        <v>12</v>
      </c>
      <c r="C14" s="225">
        <v>11</v>
      </c>
      <c r="D14" s="226">
        <v>1</v>
      </c>
      <c r="E14" s="226">
        <v>0</v>
      </c>
      <c r="F14" s="225">
        <v>0</v>
      </c>
      <c r="G14" s="225">
        <v>1</v>
      </c>
      <c r="H14" s="225"/>
      <c r="I14" s="223" t="s">
        <v>290</v>
      </c>
      <c r="J14" s="223" t="s">
        <v>290</v>
      </c>
      <c r="K14" s="224" t="s">
        <v>290</v>
      </c>
    </row>
    <row r="15" spans="1:13" ht="15" customHeight="1">
      <c r="A15" s="64" t="s">
        <v>46</v>
      </c>
      <c r="B15" s="252">
        <v>15</v>
      </c>
      <c r="C15" s="225">
        <v>16</v>
      </c>
      <c r="D15" s="226">
        <v>0</v>
      </c>
      <c r="E15" s="226">
        <v>1</v>
      </c>
      <c r="F15" s="225">
        <v>0</v>
      </c>
      <c r="G15" s="225"/>
      <c r="H15" s="225">
        <v>3</v>
      </c>
      <c r="I15" s="223" t="s">
        <v>290</v>
      </c>
      <c r="J15" s="223" t="s">
        <v>290</v>
      </c>
      <c r="K15" s="224" t="s">
        <v>290</v>
      </c>
      <c r="M15" s="13"/>
    </row>
    <row r="16" spans="1:13" ht="15" customHeight="1">
      <c r="A16" s="64" t="s">
        <v>47</v>
      </c>
      <c r="B16" s="252">
        <v>24</v>
      </c>
      <c r="C16" s="225">
        <v>23</v>
      </c>
      <c r="D16" s="226">
        <v>1</v>
      </c>
      <c r="E16" s="226">
        <v>0</v>
      </c>
      <c r="F16" s="227">
        <v>0</v>
      </c>
      <c r="G16" s="226">
        <v>1</v>
      </c>
      <c r="H16" s="225">
        <v>3</v>
      </c>
      <c r="I16" s="223" t="s">
        <v>290</v>
      </c>
      <c r="J16" s="223" t="s">
        <v>290</v>
      </c>
      <c r="K16" s="224" t="s">
        <v>290</v>
      </c>
      <c r="M16" s="13"/>
    </row>
    <row r="17" spans="1:13" ht="15" customHeight="1">
      <c r="A17" s="75" t="s">
        <v>48</v>
      </c>
      <c r="B17" s="278">
        <v>14</v>
      </c>
      <c r="C17" s="228">
        <v>14</v>
      </c>
      <c r="D17" s="229">
        <v>0</v>
      </c>
      <c r="E17" s="229">
        <v>0</v>
      </c>
      <c r="F17" s="230">
        <v>0</v>
      </c>
      <c r="G17" s="229"/>
      <c r="H17" s="228">
        <v>6</v>
      </c>
      <c r="I17" s="231" t="s">
        <v>290</v>
      </c>
      <c r="J17" s="231" t="s">
        <v>290</v>
      </c>
      <c r="K17" s="232" t="s">
        <v>290</v>
      </c>
      <c r="M17" s="113"/>
    </row>
    <row r="18" spans="1:13" ht="16.5" customHeight="1">
      <c r="A18" s="10"/>
      <c r="C18" s="76"/>
      <c r="K18" s="115" t="s">
        <v>90</v>
      </c>
      <c r="M18" s="13"/>
    </row>
    <row r="19" spans="1:13" ht="22.5" customHeight="1">
      <c r="A19" s="6"/>
      <c r="M19" s="13"/>
    </row>
    <row r="20" spans="1:8" ht="13.5" customHeight="1">
      <c r="A20" s="77" t="s">
        <v>65</v>
      </c>
      <c r="B20" s="11"/>
      <c r="C20" s="11"/>
      <c r="D20" s="11"/>
      <c r="E20" s="11"/>
      <c r="F20" s="11"/>
      <c r="G20" s="11"/>
      <c r="H20" s="11"/>
    </row>
    <row r="21" spans="1:11" ht="13.5" customHeight="1">
      <c r="A21" s="11"/>
      <c r="B21" s="11"/>
      <c r="C21" s="11"/>
      <c r="D21" s="11"/>
      <c r="E21" s="11"/>
      <c r="F21" s="11"/>
      <c r="G21" s="11"/>
      <c r="H21" s="11"/>
      <c r="K21" s="78" t="str">
        <f>K3</f>
        <v>令和2年度</v>
      </c>
    </row>
    <row r="22" spans="1:11" ht="9.75" customHeight="1">
      <c r="A22" s="313" t="s">
        <v>21</v>
      </c>
      <c r="B22" s="314" t="str">
        <f>B4</f>
        <v>令和2年度末
施設数</v>
      </c>
      <c r="C22" s="97"/>
      <c r="D22" s="290"/>
      <c r="E22" s="291"/>
      <c r="F22" s="306" t="s">
        <v>0</v>
      </c>
      <c r="G22" s="312" t="s">
        <v>3</v>
      </c>
      <c r="H22" s="308"/>
      <c r="I22" s="308" t="s">
        <v>4</v>
      </c>
      <c r="J22" s="308"/>
      <c r="K22" s="302" t="s">
        <v>5</v>
      </c>
    </row>
    <row r="23" spans="1:11" ht="15" customHeight="1">
      <c r="A23" s="311"/>
      <c r="B23" s="315"/>
      <c r="C23" s="304" t="str">
        <f>C5</f>
        <v>令和元年度
末施設数</v>
      </c>
      <c r="D23" s="310" t="str">
        <f>D5</f>
        <v>令和2年度中</v>
      </c>
      <c r="E23" s="311"/>
      <c r="F23" s="307"/>
      <c r="G23" s="309"/>
      <c r="H23" s="309"/>
      <c r="I23" s="309"/>
      <c r="J23" s="309"/>
      <c r="K23" s="303"/>
    </row>
    <row r="24" spans="1:11" ht="15" customHeight="1">
      <c r="A24" s="311"/>
      <c r="B24" s="316"/>
      <c r="C24" s="305"/>
      <c r="D24" s="73" t="s">
        <v>71</v>
      </c>
      <c r="E24" s="73" t="s">
        <v>72</v>
      </c>
      <c r="F24" s="307"/>
      <c r="G24" s="46" t="s">
        <v>8</v>
      </c>
      <c r="H24" s="46" t="s">
        <v>9</v>
      </c>
      <c r="I24" s="73" t="s">
        <v>10</v>
      </c>
      <c r="J24" s="46" t="s">
        <v>11</v>
      </c>
      <c r="K24" s="303"/>
    </row>
    <row r="25" spans="1:11" ht="15" customHeight="1">
      <c r="A25" s="43" t="s">
        <v>12</v>
      </c>
      <c r="B25" s="219">
        <f>SUM(B26:B35)</f>
        <v>1438</v>
      </c>
      <c r="C25" s="219">
        <v>1419</v>
      </c>
      <c r="D25" s="219">
        <f aca="true" t="shared" si="1" ref="D25:K25">SUM(D26:D35)</f>
        <v>40</v>
      </c>
      <c r="E25" s="219">
        <f t="shared" si="1"/>
        <v>21</v>
      </c>
      <c r="F25" s="219">
        <f t="shared" si="1"/>
        <v>24</v>
      </c>
      <c r="G25" s="219">
        <f t="shared" si="1"/>
        <v>34</v>
      </c>
      <c r="H25" s="219">
        <f t="shared" si="1"/>
        <v>5</v>
      </c>
      <c r="I25" s="219">
        <f t="shared" si="1"/>
        <v>0</v>
      </c>
      <c r="J25" s="219">
        <f t="shared" si="1"/>
        <v>0</v>
      </c>
      <c r="K25" s="220">
        <f t="shared" si="1"/>
        <v>0</v>
      </c>
    </row>
    <row r="26" spans="1:11" ht="15" customHeight="1">
      <c r="A26" s="74" t="s">
        <v>39</v>
      </c>
      <c r="B26" s="143">
        <v>399</v>
      </c>
      <c r="C26" s="221">
        <v>389</v>
      </c>
      <c r="D26" s="279">
        <v>11</v>
      </c>
      <c r="E26" s="279">
        <v>1</v>
      </c>
      <c r="F26" s="233">
        <v>11</v>
      </c>
      <c r="G26" s="222">
        <v>11</v>
      </c>
      <c r="H26" s="222">
        <v>1</v>
      </c>
      <c r="I26" s="223" t="s">
        <v>290</v>
      </c>
      <c r="J26" s="223" t="s">
        <v>290</v>
      </c>
      <c r="K26" s="224" t="s">
        <v>290</v>
      </c>
    </row>
    <row r="27" spans="1:11" ht="15" customHeight="1">
      <c r="A27" s="64" t="s">
        <v>40</v>
      </c>
      <c r="B27" s="143">
        <v>189</v>
      </c>
      <c r="C27" s="225">
        <v>188</v>
      </c>
      <c r="D27" s="280">
        <v>7</v>
      </c>
      <c r="E27" s="280">
        <v>6</v>
      </c>
      <c r="F27" s="227"/>
      <c r="G27" s="226">
        <v>5</v>
      </c>
      <c r="H27" s="226">
        <v>1</v>
      </c>
      <c r="I27" s="223" t="s">
        <v>290</v>
      </c>
      <c r="J27" s="223" t="s">
        <v>290</v>
      </c>
      <c r="K27" s="224" t="s">
        <v>290</v>
      </c>
    </row>
    <row r="28" spans="1:11" ht="15" customHeight="1">
      <c r="A28" s="64" t="s">
        <v>41</v>
      </c>
      <c r="B28" s="143">
        <v>136</v>
      </c>
      <c r="C28" s="225">
        <v>138</v>
      </c>
      <c r="D28" s="280">
        <v>3</v>
      </c>
      <c r="E28" s="280">
        <v>5</v>
      </c>
      <c r="F28" s="227">
        <v>6</v>
      </c>
      <c r="G28" s="226">
        <v>5</v>
      </c>
      <c r="H28" s="226">
        <v>1</v>
      </c>
      <c r="I28" s="223" t="s">
        <v>290</v>
      </c>
      <c r="J28" s="223" t="s">
        <v>290</v>
      </c>
      <c r="K28" s="224" t="s">
        <v>290</v>
      </c>
    </row>
    <row r="29" spans="1:11" ht="15" customHeight="1">
      <c r="A29" s="64" t="s">
        <v>42</v>
      </c>
      <c r="B29" s="143">
        <v>119</v>
      </c>
      <c r="C29" s="225">
        <v>117</v>
      </c>
      <c r="D29" s="280">
        <v>3</v>
      </c>
      <c r="E29" s="280">
        <v>1</v>
      </c>
      <c r="F29" s="227"/>
      <c r="G29" s="226">
        <v>2</v>
      </c>
      <c r="H29" s="226"/>
      <c r="I29" s="223" t="s">
        <v>290</v>
      </c>
      <c r="J29" s="223" t="s">
        <v>290</v>
      </c>
      <c r="K29" s="224" t="s">
        <v>290</v>
      </c>
    </row>
    <row r="30" spans="1:11" ht="15" customHeight="1">
      <c r="A30" s="64" t="s">
        <v>43</v>
      </c>
      <c r="B30" s="143">
        <v>91</v>
      </c>
      <c r="C30" s="225">
        <v>87</v>
      </c>
      <c r="D30" s="282">
        <v>5</v>
      </c>
      <c r="E30" s="282">
        <v>1</v>
      </c>
      <c r="F30" s="227">
        <v>1</v>
      </c>
      <c r="G30" s="226">
        <v>1</v>
      </c>
      <c r="H30" s="226"/>
      <c r="I30" s="223" t="s">
        <v>290</v>
      </c>
      <c r="J30" s="223" t="s">
        <v>290</v>
      </c>
      <c r="K30" s="224" t="s">
        <v>290</v>
      </c>
    </row>
    <row r="31" spans="1:11" ht="15" customHeight="1">
      <c r="A31" s="64" t="s">
        <v>44</v>
      </c>
      <c r="B31" s="143">
        <v>142</v>
      </c>
      <c r="C31" s="225">
        <v>142</v>
      </c>
      <c r="D31" s="282">
        <v>2</v>
      </c>
      <c r="E31" s="282">
        <v>2</v>
      </c>
      <c r="F31" s="227"/>
      <c r="G31" s="226">
        <v>4</v>
      </c>
      <c r="H31" s="226">
        <v>2</v>
      </c>
      <c r="I31" s="223" t="s">
        <v>290</v>
      </c>
      <c r="J31" s="223" t="s">
        <v>290</v>
      </c>
      <c r="K31" s="224" t="s">
        <v>290</v>
      </c>
    </row>
    <row r="32" spans="1:11" ht="15" customHeight="1">
      <c r="A32" s="64" t="s">
        <v>45</v>
      </c>
      <c r="B32" s="143">
        <v>60</v>
      </c>
      <c r="C32" s="225">
        <v>57</v>
      </c>
      <c r="D32" s="280">
        <v>4</v>
      </c>
      <c r="E32" s="280">
        <v>1</v>
      </c>
      <c r="F32" s="227">
        <v>3</v>
      </c>
      <c r="G32" s="226">
        <v>3</v>
      </c>
      <c r="H32" s="226"/>
      <c r="I32" s="223" t="s">
        <v>290</v>
      </c>
      <c r="J32" s="223" t="s">
        <v>290</v>
      </c>
      <c r="K32" s="224" t="s">
        <v>290</v>
      </c>
    </row>
    <row r="33" spans="1:11" ht="15" customHeight="1">
      <c r="A33" s="64" t="s">
        <v>46</v>
      </c>
      <c r="B33" s="143">
        <v>78</v>
      </c>
      <c r="C33" s="225">
        <v>80</v>
      </c>
      <c r="D33" s="280">
        <v>1</v>
      </c>
      <c r="E33" s="280">
        <v>3</v>
      </c>
      <c r="F33" s="227"/>
      <c r="G33" s="226"/>
      <c r="H33" s="226"/>
      <c r="I33" s="223" t="s">
        <v>290</v>
      </c>
      <c r="J33" s="223" t="s">
        <v>290</v>
      </c>
      <c r="K33" s="224" t="s">
        <v>290</v>
      </c>
    </row>
    <row r="34" spans="1:11" ht="15" customHeight="1">
      <c r="A34" s="64" t="s">
        <v>47</v>
      </c>
      <c r="B34" s="143">
        <v>142</v>
      </c>
      <c r="C34" s="225">
        <v>140</v>
      </c>
      <c r="D34" s="280">
        <v>3</v>
      </c>
      <c r="E34" s="280">
        <v>1</v>
      </c>
      <c r="F34" s="227">
        <v>2</v>
      </c>
      <c r="G34" s="226">
        <v>2</v>
      </c>
      <c r="H34" s="226"/>
      <c r="I34" s="223" t="s">
        <v>290</v>
      </c>
      <c r="J34" s="223" t="s">
        <v>290</v>
      </c>
      <c r="K34" s="224" t="s">
        <v>290</v>
      </c>
    </row>
    <row r="35" spans="1:11" ht="15" customHeight="1">
      <c r="A35" s="75" t="s">
        <v>48</v>
      </c>
      <c r="B35" s="145">
        <v>82</v>
      </c>
      <c r="C35" s="228">
        <v>81</v>
      </c>
      <c r="D35" s="281">
        <v>1</v>
      </c>
      <c r="E35" s="230">
        <v>0</v>
      </c>
      <c r="F35" s="230">
        <v>1</v>
      </c>
      <c r="G35" s="229">
        <v>1</v>
      </c>
      <c r="H35" s="229"/>
      <c r="I35" s="231" t="s">
        <v>290</v>
      </c>
      <c r="J35" s="231" t="s">
        <v>290</v>
      </c>
      <c r="K35" s="232" t="s">
        <v>290</v>
      </c>
    </row>
    <row r="36" spans="1:11" ht="16.5" customHeight="1">
      <c r="A36" s="10"/>
      <c r="C36" s="76"/>
      <c r="K36" s="115" t="s">
        <v>90</v>
      </c>
    </row>
    <row r="37" ht="22.5" customHeight="1">
      <c r="A37" s="6"/>
    </row>
    <row r="38" spans="1:8" ht="13.5" customHeight="1">
      <c r="A38" s="77" t="s">
        <v>64</v>
      </c>
      <c r="B38" s="11"/>
      <c r="C38" s="11"/>
      <c r="D38" s="11"/>
      <c r="E38" s="11"/>
      <c r="F38" s="11"/>
      <c r="G38" s="11"/>
      <c r="H38" s="11"/>
    </row>
    <row r="39" spans="1:11" ht="13.5" customHeight="1">
      <c r="A39" s="11"/>
      <c r="B39" s="11"/>
      <c r="C39" s="11"/>
      <c r="D39" s="11"/>
      <c r="E39" s="11"/>
      <c r="F39" s="11"/>
      <c r="G39" s="11"/>
      <c r="H39" s="11"/>
      <c r="K39" s="78" t="str">
        <f>K3</f>
        <v>令和2年度</v>
      </c>
    </row>
    <row r="40" spans="1:11" ht="9.75" customHeight="1">
      <c r="A40" s="313" t="s">
        <v>21</v>
      </c>
      <c r="B40" s="314" t="str">
        <f>B4</f>
        <v>令和2年度末
施設数</v>
      </c>
      <c r="C40" s="97"/>
      <c r="D40" s="290"/>
      <c r="E40" s="291"/>
      <c r="F40" s="306" t="s">
        <v>0</v>
      </c>
      <c r="G40" s="312" t="s">
        <v>3</v>
      </c>
      <c r="H40" s="308"/>
      <c r="I40" s="308" t="s">
        <v>4</v>
      </c>
      <c r="J40" s="308"/>
      <c r="K40" s="302" t="s">
        <v>5</v>
      </c>
    </row>
    <row r="41" spans="1:11" ht="15" customHeight="1">
      <c r="A41" s="311"/>
      <c r="B41" s="315"/>
      <c r="C41" s="304" t="str">
        <f>C5</f>
        <v>令和元年度
末施設数</v>
      </c>
      <c r="D41" s="310" t="str">
        <f>D5</f>
        <v>令和2年度中</v>
      </c>
      <c r="E41" s="311"/>
      <c r="F41" s="307"/>
      <c r="G41" s="309"/>
      <c r="H41" s="309"/>
      <c r="I41" s="309"/>
      <c r="J41" s="309"/>
      <c r="K41" s="303"/>
    </row>
    <row r="42" spans="1:11" ht="15" customHeight="1">
      <c r="A42" s="311"/>
      <c r="B42" s="316"/>
      <c r="C42" s="305"/>
      <c r="D42" s="73" t="s">
        <v>71</v>
      </c>
      <c r="E42" s="73" t="s">
        <v>72</v>
      </c>
      <c r="F42" s="307"/>
      <c r="G42" s="46" t="s">
        <v>8</v>
      </c>
      <c r="H42" s="46" t="s">
        <v>9</v>
      </c>
      <c r="I42" s="73" t="s">
        <v>10</v>
      </c>
      <c r="J42" s="46" t="s">
        <v>11</v>
      </c>
      <c r="K42" s="303"/>
    </row>
    <row r="43" spans="1:11" ht="15" customHeight="1">
      <c r="A43" s="43" t="s">
        <v>12</v>
      </c>
      <c r="B43" s="219">
        <f>SUM(B44:B53)</f>
        <v>1230</v>
      </c>
      <c r="C43" s="219">
        <f>SUM(C44:C53)</f>
        <v>1232</v>
      </c>
      <c r="D43" s="219">
        <f aca="true" t="shared" si="2" ref="D43:K43">SUM(D44:D53)</f>
        <v>15</v>
      </c>
      <c r="E43" s="219">
        <f t="shared" si="2"/>
        <v>17</v>
      </c>
      <c r="F43" s="219">
        <f t="shared" si="2"/>
        <v>0</v>
      </c>
      <c r="G43" s="219">
        <f t="shared" si="2"/>
        <v>27</v>
      </c>
      <c r="H43" s="219">
        <f t="shared" si="2"/>
        <v>0</v>
      </c>
      <c r="I43" s="219">
        <f t="shared" si="2"/>
        <v>0</v>
      </c>
      <c r="J43" s="219">
        <f t="shared" si="2"/>
        <v>0</v>
      </c>
      <c r="K43" s="220">
        <f t="shared" si="2"/>
        <v>0</v>
      </c>
    </row>
    <row r="44" spans="1:11" ht="15" customHeight="1">
      <c r="A44" s="74" t="s">
        <v>39</v>
      </c>
      <c r="B44" s="221">
        <v>294</v>
      </c>
      <c r="C44" s="221">
        <v>290</v>
      </c>
      <c r="D44" s="221">
        <v>5</v>
      </c>
      <c r="E44" s="221">
        <v>1</v>
      </c>
      <c r="F44" s="233">
        <v>0</v>
      </c>
      <c r="G44" s="223">
        <v>7</v>
      </c>
      <c r="H44" s="223"/>
      <c r="I44" s="223" t="s">
        <v>290</v>
      </c>
      <c r="J44" s="223" t="s">
        <v>290</v>
      </c>
      <c r="K44" s="224" t="s">
        <v>290</v>
      </c>
    </row>
    <row r="45" spans="1:11" ht="15" customHeight="1">
      <c r="A45" s="64" t="s">
        <v>40</v>
      </c>
      <c r="B45" s="225">
        <v>166</v>
      </c>
      <c r="C45" s="225">
        <v>167</v>
      </c>
      <c r="D45" s="225">
        <v>1</v>
      </c>
      <c r="E45" s="225">
        <v>2</v>
      </c>
      <c r="F45" s="227">
        <v>0</v>
      </c>
      <c r="G45" s="223">
        <v>2</v>
      </c>
      <c r="H45" s="223"/>
      <c r="I45" s="223" t="s">
        <v>290</v>
      </c>
      <c r="J45" s="223" t="s">
        <v>290</v>
      </c>
      <c r="K45" s="224" t="s">
        <v>290</v>
      </c>
    </row>
    <row r="46" spans="1:11" ht="15" customHeight="1">
      <c r="A46" s="64" t="s">
        <v>41</v>
      </c>
      <c r="B46" s="225">
        <v>140</v>
      </c>
      <c r="C46" s="225">
        <v>139</v>
      </c>
      <c r="D46" s="225">
        <v>3</v>
      </c>
      <c r="E46" s="225">
        <v>2</v>
      </c>
      <c r="F46" s="227">
        <v>0</v>
      </c>
      <c r="G46" s="223">
        <v>3</v>
      </c>
      <c r="H46" s="223"/>
      <c r="I46" s="223" t="s">
        <v>290</v>
      </c>
      <c r="J46" s="223" t="s">
        <v>290</v>
      </c>
      <c r="K46" s="224" t="s">
        <v>290</v>
      </c>
    </row>
    <row r="47" spans="1:11" ht="15" customHeight="1">
      <c r="A47" s="64" t="s">
        <v>42</v>
      </c>
      <c r="B47" s="225">
        <v>109</v>
      </c>
      <c r="C47" s="225">
        <v>110</v>
      </c>
      <c r="D47" s="225">
        <v>0</v>
      </c>
      <c r="E47" s="225">
        <v>1</v>
      </c>
      <c r="F47" s="227">
        <v>0</v>
      </c>
      <c r="G47" s="223">
        <v>3</v>
      </c>
      <c r="H47" s="223"/>
      <c r="I47" s="223" t="s">
        <v>290</v>
      </c>
      <c r="J47" s="223" t="s">
        <v>290</v>
      </c>
      <c r="K47" s="224" t="s">
        <v>290</v>
      </c>
    </row>
    <row r="48" spans="1:11" ht="15" customHeight="1">
      <c r="A48" s="64" t="s">
        <v>43</v>
      </c>
      <c r="B48" s="225">
        <v>59</v>
      </c>
      <c r="C48" s="225">
        <v>60</v>
      </c>
      <c r="D48" s="225">
        <v>1</v>
      </c>
      <c r="E48" s="225">
        <v>2</v>
      </c>
      <c r="F48" s="227">
        <v>0</v>
      </c>
      <c r="G48" s="223">
        <v>1</v>
      </c>
      <c r="H48" s="223"/>
      <c r="I48" s="223" t="s">
        <v>290</v>
      </c>
      <c r="J48" s="223" t="s">
        <v>290</v>
      </c>
      <c r="K48" s="224" t="s">
        <v>290</v>
      </c>
    </row>
    <row r="49" spans="1:11" ht="15" customHeight="1">
      <c r="A49" s="64" t="s">
        <v>44</v>
      </c>
      <c r="B49" s="225">
        <v>130</v>
      </c>
      <c r="C49" s="225">
        <v>132</v>
      </c>
      <c r="D49" s="225">
        <v>1</v>
      </c>
      <c r="E49" s="225">
        <v>3</v>
      </c>
      <c r="F49" s="227">
        <v>0</v>
      </c>
      <c r="G49" s="223">
        <v>3</v>
      </c>
      <c r="H49" s="223"/>
      <c r="I49" s="223" t="s">
        <v>290</v>
      </c>
      <c r="J49" s="223" t="s">
        <v>290</v>
      </c>
      <c r="K49" s="224" t="s">
        <v>290</v>
      </c>
    </row>
    <row r="50" spans="1:11" ht="15" customHeight="1">
      <c r="A50" s="64" t="s">
        <v>45</v>
      </c>
      <c r="B50" s="225">
        <v>59</v>
      </c>
      <c r="C50" s="225">
        <v>60</v>
      </c>
      <c r="D50" s="225">
        <v>0</v>
      </c>
      <c r="E50" s="225">
        <v>1</v>
      </c>
      <c r="F50" s="227">
        <v>0</v>
      </c>
      <c r="G50" s="223"/>
      <c r="H50" s="223"/>
      <c r="I50" s="223" t="s">
        <v>290</v>
      </c>
      <c r="J50" s="223" t="s">
        <v>290</v>
      </c>
      <c r="K50" s="224" t="s">
        <v>290</v>
      </c>
    </row>
    <row r="51" spans="1:11" ht="15" customHeight="1">
      <c r="A51" s="64" t="s">
        <v>46</v>
      </c>
      <c r="B51" s="225">
        <v>68</v>
      </c>
      <c r="C51" s="225">
        <v>69</v>
      </c>
      <c r="D51" s="225">
        <v>0</v>
      </c>
      <c r="E51" s="225">
        <v>1</v>
      </c>
      <c r="F51" s="227">
        <v>0</v>
      </c>
      <c r="G51" s="223"/>
      <c r="H51" s="223"/>
      <c r="I51" s="223" t="s">
        <v>290</v>
      </c>
      <c r="J51" s="223" t="s">
        <v>290</v>
      </c>
      <c r="K51" s="224" t="s">
        <v>290</v>
      </c>
    </row>
    <row r="52" spans="1:11" ht="15" customHeight="1">
      <c r="A52" s="64" t="s">
        <v>47</v>
      </c>
      <c r="B52" s="225">
        <v>131</v>
      </c>
      <c r="C52" s="225">
        <v>131</v>
      </c>
      <c r="D52" s="225">
        <v>4</v>
      </c>
      <c r="E52" s="225">
        <v>4</v>
      </c>
      <c r="F52" s="227">
        <v>0</v>
      </c>
      <c r="G52" s="223">
        <v>7</v>
      </c>
      <c r="H52" s="223"/>
      <c r="I52" s="223" t="s">
        <v>290</v>
      </c>
      <c r="J52" s="223" t="s">
        <v>290</v>
      </c>
      <c r="K52" s="224" t="s">
        <v>290</v>
      </c>
    </row>
    <row r="53" spans="1:13" ht="15" customHeight="1">
      <c r="A53" s="75" t="s">
        <v>48</v>
      </c>
      <c r="B53" s="228">
        <v>74</v>
      </c>
      <c r="C53" s="228">
        <v>74</v>
      </c>
      <c r="D53" s="228">
        <v>0</v>
      </c>
      <c r="E53" s="228">
        <v>0</v>
      </c>
      <c r="F53" s="230">
        <v>0</v>
      </c>
      <c r="G53" s="231">
        <v>1</v>
      </c>
      <c r="H53" s="231"/>
      <c r="I53" s="231" t="s">
        <v>290</v>
      </c>
      <c r="J53" s="231" t="s">
        <v>290</v>
      </c>
      <c r="K53" s="232" t="s">
        <v>290</v>
      </c>
      <c r="M53" s="113"/>
    </row>
    <row r="54" spans="1:11" ht="16.5" customHeight="1">
      <c r="A54" s="10"/>
      <c r="C54" s="76"/>
      <c r="F54" s="225"/>
      <c r="K54" s="53" t="s">
        <v>90</v>
      </c>
    </row>
    <row r="55" ht="13.5">
      <c r="A55" s="6"/>
    </row>
  </sheetData>
  <sheetProtection/>
  <mergeCells count="27">
    <mergeCell ref="F22:F24"/>
    <mergeCell ref="G22:H23"/>
    <mergeCell ref="I22:J23"/>
    <mergeCell ref="A40:A42"/>
    <mergeCell ref="B40:B42"/>
    <mergeCell ref="D40:E40"/>
    <mergeCell ref="F40:F42"/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8" ht="13.5" customHeight="1">
      <c r="A1" s="16" t="s">
        <v>69</v>
      </c>
      <c r="B1" s="11"/>
      <c r="C1" s="11"/>
      <c r="D1" s="11"/>
      <c r="E1" s="11"/>
      <c r="F1" s="11"/>
      <c r="G1" s="11"/>
      <c r="H1" s="11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K2" s="78" t="str">
        <f>'4(1)(2)(3) 医療施設立入検査(病・診・歯)'!K3</f>
        <v>令和2年度</v>
      </c>
    </row>
    <row r="3" spans="1:11" ht="9.75" customHeight="1">
      <c r="A3" s="313" t="s">
        <v>21</v>
      </c>
      <c r="B3" s="314" t="str">
        <f>'4(1)(2)(3) 医療施設立入検査(病・診・歯)'!B4</f>
        <v>令和2年度末
施設数</v>
      </c>
      <c r="C3" s="97"/>
      <c r="D3" s="290"/>
      <c r="E3" s="291"/>
      <c r="F3" s="306" t="s">
        <v>0</v>
      </c>
      <c r="G3" s="312" t="s">
        <v>3</v>
      </c>
      <c r="H3" s="308"/>
      <c r="I3" s="308" t="s">
        <v>4</v>
      </c>
      <c r="J3" s="308"/>
      <c r="K3" s="302" t="s">
        <v>5</v>
      </c>
    </row>
    <row r="4" spans="1:11" ht="15" customHeight="1">
      <c r="A4" s="311"/>
      <c r="B4" s="317"/>
      <c r="C4" s="304" t="str">
        <f>'4(1)(2)(3) 医療施設立入検査(病・診・歯)'!C5</f>
        <v>令和元年度
末施設数</v>
      </c>
      <c r="D4" s="309" t="str">
        <f>'4(1)(2)(3) 医療施設立入検査(病・診・歯)'!D5</f>
        <v>令和2年度中</v>
      </c>
      <c r="E4" s="309"/>
      <c r="F4" s="307"/>
      <c r="G4" s="309"/>
      <c r="H4" s="309"/>
      <c r="I4" s="309"/>
      <c r="J4" s="309"/>
      <c r="K4" s="303"/>
    </row>
    <row r="5" spans="1:11" ht="15" customHeight="1">
      <c r="A5" s="311"/>
      <c r="B5" s="318"/>
      <c r="C5" s="305"/>
      <c r="D5" s="73" t="s">
        <v>71</v>
      </c>
      <c r="E5" s="73" t="s">
        <v>72</v>
      </c>
      <c r="F5" s="307"/>
      <c r="G5" s="46" t="s">
        <v>8</v>
      </c>
      <c r="H5" s="46" t="s">
        <v>9</v>
      </c>
      <c r="I5" s="73" t="s">
        <v>10</v>
      </c>
      <c r="J5" s="46" t="s">
        <v>11</v>
      </c>
      <c r="K5" s="303"/>
    </row>
    <row r="6" spans="1:11" ht="15" customHeight="1">
      <c r="A6" s="43" t="s">
        <v>12</v>
      </c>
      <c r="B6" s="219">
        <f aca="true" t="shared" si="0" ref="B6:K6">SUM(B7:B16)</f>
        <v>26</v>
      </c>
      <c r="C6" s="219">
        <f>SUM(C7:C16)</f>
        <v>25</v>
      </c>
      <c r="D6" s="219">
        <f t="shared" si="0"/>
        <v>2</v>
      </c>
      <c r="E6" s="219">
        <f t="shared" si="0"/>
        <v>1</v>
      </c>
      <c r="F6" s="219">
        <f t="shared" si="0"/>
        <v>0</v>
      </c>
      <c r="G6" s="219">
        <f t="shared" si="0"/>
        <v>0</v>
      </c>
      <c r="H6" s="219">
        <f t="shared" si="0"/>
        <v>0</v>
      </c>
      <c r="I6" s="219">
        <f t="shared" si="0"/>
        <v>0</v>
      </c>
      <c r="J6" s="219">
        <f t="shared" si="0"/>
        <v>0</v>
      </c>
      <c r="K6" s="220">
        <f t="shared" si="0"/>
        <v>0</v>
      </c>
    </row>
    <row r="7" spans="1:11" ht="15" customHeight="1">
      <c r="A7" s="74" t="s">
        <v>39</v>
      </c>
      <c r="B7" s="143">
        <v>4</v>
      </c>
      <c r="C7" s="221">
        <v>3</v>
      </c>
      <c r="D7" s="222">
        <v>1</v>
      </c>
      <c r="E7" s="272">
        <v>0</v>
      </c>
      <c r="F7" s="234">
        <v>0</v>
      </c>
      <c r="G7" s="222">
        <v>0</v>
      </c>
      <c r="H7" s="222">
        <v>0</v>
      </c>
      <c r="I7" s="223">
        <v>0</v>
      </c>
      <c r="J7" s="223">
        <v>0</v>
      </c>
      <c r="K7" s="224">
        <v>0</v>
      </c>
    </row>
    <row r="8" spans="1:11" ht="15" customHeight="1">
      <c r="A8" s="64" t="s">
        <v>40</v>
      </c>
      <c r="B8" s="143">
        <v>3</v>
      </c>
      <c r="C8" s="225">
        <v>3</v>
      </c>
      <c r="D8" s="226">
        <v>0</v>
      </c>
      <c r="E8" s="226">
        <v>0</v>
      </c>
      <c r="F8" s="223">
        <v>0</v>
      </c>
      <c r="G8" s="226">
        <v>0</v>
      </c>
      <c r="H8" s="226">
        <v>0</v>
      </c>
      <c r="I8" s="223">
        <v>0</v>
      </c>
      <c r="J8" s="223">
        <v>0</v>
      </c>
      <c r="K8" s="224">
        <v>0</v>
      </c>
    </row>
    <row r="9" spans="1:11" ht="15" customHeight="1">
      <c r="A9" s="64" t="s">
        <v>41</v>
      </c>
      <c r="B9" s="143">
        <v>3</v>
      </c>
      <c r="C9" s="225">
        <v>3</v>
      </c>
      <c r="D9" s="271">
        <v>0</v>
      </c>
      <c r="E9" s="226">
        <v>0</v>
      </c>
      <c r="F9" s="223">
        <v>0</v>
      </c>
      <c r="G9" s="226">
        <v>0</v>
      </c>
      <c r="H9" s="226">
        <v>0</v>
      </c>
      <c r="I9" s="223">
        <v>0</v>
      </c>
      <c r="J9" s="223">
        <v>0</v>
      </c>
      <c r="K9" s="224">
        <v>0</v>
      </c>
    </row>
    <row r="10" spans="1:11" ht="15" customHeight="1">
      <c r="A10" s="64" t="s">
        <v>42</v>
      </c>
      <c r="B10" s="143">
        <v>4</v>
      </c>
      <c r="C10" s="225">
        <v>4</v>
      </c>
      <c r="D10" s="226">
        <v>0</v>
      </c>
      <c r="E10" s="226">
        <v>0</v>
      </c>
      <c r="F10" s="223">
        <v>0</v>
      </c>
      <c r="G10" s="226">
        <v>0</v>
      </c>
      <c r="H10" s="226">
        <v>0</v>
      </c>
      <c r="I10" s="223">
        <v>0</v>
      </c>
      <c r="J10" s="223">
        <v>0</v>
      </c>
      <c r="K10" s="224">
        <v>0</v>
      </c>
    </row>
    <row r="11" spans="1:11" ht="15" customHeight="1">
      <c r="A11" s="64" t="s">
        <v>43</v>
      </c>
      <c r="B11" s="143">
        <v>2</v>
      </c>
      <c r="C11" s="225">
        <v>2</v>
      </c>
      <c r="D11" s="226">
        <v>0</v>
      </c>
      <c r="E11" s="226">
        <v>0</v>
      </c>
      <c r="F11" s="223">
        <v>0</v>
      </c>
      <c r="G11" s="226">
        <v>0</v>
      </c>
      <c r="H11" s="226">
        <v>0</v>
      </c>
      <c r="I11" s="223">
        <v>0</v>
      </c>
      <c r="J11" s="223">
        <v>0</v>
      </c>
      <c r="K11" s="224">
        <v>0</v>
      </c>
    </row>
    <row r="12" spans="1:11" ht="15" customHeight="1">
      <c r="A12" s="64" t="s">
        <v>44</v>
      </c>
      <c r="B12" s="143">
        <v>0</v>
      </c>
      <c r="C12" s="225">
        <v>0</v>
      </c>
      <c r="D12" s="271">
        <v>0</v>
      </c>
      <c r="E12" s="226">
        <v>0</v>
      </c>
      <c r="F12" s="223">
        <v>0</v>
      </c>
      <c r="G12" s="226">
        <v>0</v>
      </c>
      <c r="H12" s="226">
        <v>0</v>
      </c>
      <c r="I12" s="223">
        <v>0</v>
      </c>
      <c r="J12" s="223">
        <v>0</v>
      </c>
      <c r="K12" s="224">
        <v>0</v>
      </c>
    </row>
    <row r="13" spans="1:11" ht="15" customHeight="1">
      <c r="A13" s="64" t="s">
        <v>45</v>
      </c>
      <c r="B13" s="143">
        <v>4</v>
      </c>
      <c r="C13" s="225">
        <v>5</v>
      </c>
      <c r="D13" s="226">
        <v>0</v>
      </c>
      <c r="E13" s="271">
        <v>1</v>
      </c>
      <c r="F13" s="223">
        <v>0</v>
      </c>
      <c r="G13" s="226">
        <v>0</v>
      </c>
      <c r="H13" s="226">
        <v>0</v>
      </c>
      <c r="I13" s="223">
        <v>0</v>
      </c>
      <c r="J13" s="223">
        <v>0</v>
      </c>
      <c r="K13" s="224">
        <v>0</v>
      </c>
    </row>
    <row r="14" spans="1:14" ht="15" customHeight="1">
      <c r="A14" s="64" t="s">
        <v>46</v>
      </c>
      <c r="B14" s="143">
        <v>1</v>
      </c>
      <c r="C14" s="225">
        <v>1</v>
      </c>
      <c r="D14" s="226">
        <v>0</v>
      </c>
      <c r="E14" s="226">
        <v>0</v>
      </c>
      <c r="F14" s="223">
        <v>0</v>
      </c>
      <c r="G14" s="226">
        <v>0</v>
      </c>
      <c r="H14" s="226">
        <v>0</v>
      </c>
      <c r="I14" s="223">
        <v>0</v>
      </c>
      <c r="J14" s="223">
        <v>0</v>
      </c>
      <c r="K14" s="224">
        <v>0</v>
      </c>
      <c r="M14" s="13"/>
      <c r="N14" s="13"/>
    </row>
    <row r="15" spans="1:14" ht="15" customHeight="1">
      <c r="A15" s="64" t="s">
        <v>47</v>
      </c>
      <c r="B15" s="144">
        <v>4</v>
      </c>
      <c r="C15" s="225">
        <v>3</v>
      </c>
      <c r="D15" s="271">
        <v>1</v>
      </c>
      <c r="E15" s="226">
        <v>0</v>
      </c>
      <c r="F15" s="223">
        <v>0</v>
      </c>
      <c r="G15" s="226">
        <v>0</v>
      </c>
      <c r="H15" s="226">
        <v>0</v>
      </c>
      <c r="I15" s="223">
        <v>0</v>
      </c>
      <c r="J15" s="223">
        <v>0</v>
      </c>
      <c r="K15" s="224">
        <v>0</v>
      </c>
      <c r="M15" s="13"/>
      <c r="N15" s="13"/>
    </row>
    <row r="16" spans="1:14" ht="15" customHeight="1">
      <c r="A16" s="75" t="s">
        <v>48</v>
      </c>
      <c r="B16" s="145">
        <v>1</v>
      </c>
      <c r="C16" s="228">
        <v>1</v>
      </c>
      <c r="D16" s="228">
        <v>0</v>
      </c>
      <c r="E16" s="229">
        <v>0</v>
      </c>
      <c r="F16" s="231">
        <v>0</v>
      </c>
      <c r="G16" s="229">
        <v>0</v>
      </c>
      <c r="H16" s="229">
        <v>0</v>
      </c>
      <c r="I16" s="231">
        <v>0</v>
      </c>
      <c r="J16" s="231">
        <v>0</v>
      </c>
      <c r="K16" s="232">
        <v>0</v>
      </c>
      <c r="M16" s="113"/>
      <c r="N16" s="13"/>
    </row>
    <row r="17" spans="1:14" ht="16.5" customHeight="1">
      <c r="A17" s="6"/>
      <c r="K17" s="53" t="s">
        <v>90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3:14" ht="13.5">
      <c r="M21" s="13"/>
      <c r="N21" s="13"/>
    </row>
    <row r="37" ht="5.25" customHeight="1"/>
    <row r="38" ht="15.75" customHeight="1">
      <c r="A38" s="77"/>
    </row>
    <row r="39" ht="3" customHeight="1"/>
  </sheetData>
  <sheetProtection/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0" sqref="B20:B30"/>
    </sheetView>
  </sheetViews>
  <sheetFormatPr defaultColWidth="9.00390625" defaultRowHeight="13.5"/>
  <cols>
    <col min="1" max="1" width="11.25390625" style="13" customWidth="1"/>
    <col min="2" max="3" width="25.625" style="12" customWidth="1"/>
    <col min="4" max="4" width="25.625" style="13" customWidth="1"/>
    <col min="5" max="16384" width="9.00390625" style="12" customWidth="1"/>
  </cols>
  <sheetData>
    <row r="1" spans="1:6" ht="13.5" customHeight="1">
      <c r="A1" s="77" t="s">
        <v>66</v>
      </c>
      <c r="B1" s="11"/>
      <c r="C1" s="11"/>
      <c r="E1" s="14"/>
      <c r="F1" s="14"/>
    </row>
    <row r="2" spans="1:6" ht="13.5" customHeight="1">
      <c r="A2" s="11"/>
      <c r="B2" s="11"/>
      <c r="C2" s="11"/>
      <c r="D2" s="78" t="str">
        <f>'4(1)(2)(3) 医療施設立入検査(病・診・歯)'!K3</f>
        <v>令和2年度</v>
      </c>
      <c r="E2" s="14"/>
      <c r="F2" s="14"/>
    </row>
    <row r="3" spans="1:4" ht="17.25" customHeight="1">
      <c r="A3" s="42" t="s">
        <v>21</v>
      </c>
      <c r="B3" s="41" t="s">
        <v>13</v>
      </c>
      <c r="C3" s="79" t="s">
        <v>14</v>
      </c>
      <c r="D3" s="72" t="s">
        <v>81</v>
      </c>
    </row>
    <row r="4" spans="1:4" ht="17.25" customHeight="1">
      <c r="A4" s="43" t="s">
        <v>12</v>
      </c>
      <c r="B4" s="235">
        <f>SUM(B5:B14)</f>
        <v>524</v>
      </c>
      <c r="C4" s="235">
        <f>SUM(C5:C14)</f>
        <v>0</v>
      </c>
      <c r="D4" s="236">
        <f>SUM(D5:D14)</f>
        <v>0</v>
      </c>
    </row>
    <row r="5" spans="1:4" ht="17.25" customHeight="1">
      <c r="A5" s="74" t="s">
        <v>203</v>
      </c>
      <c r="B5" s="143">
        <v>62</v>
      </c>
      <c r="C5" s="244">
        <v>0</v>
      </c>
      <c r="D5" s="238">
        <v>0</v>
      </c>
    </row>
    <row r="6" spans="1:4" ht="17.25" customHeight="1">
      <c r="A6" s="64" t="s">
        <v>28</v>
      </c>
      <c r="B6" s="143">
        <v>78</v>
      </c>
      <c r="C6" s="241">
        <v>0</v>
      </c>
      <c r="D6" s="240">
        <v>0</v>
      </c>
    </row>
    <row r="7" spans="1:4" ht="17.25" customHeight="1">
      <c r="A7" s="64" t="s">
        <v>29</v>
      </c>
      <c r="B7" s="143">
        <v>72</v>
      </c>
      <c r="C7" s="241">
        <v>0</v>
      </c>
      <c r="D7" s="240">
        <v>0</v>
      </c>
    </row>
    <row r="8" spans="1:4" ht="17.25" customHeight="1">
      <c r="A8" s="64" t="s">
        <v>30</v>
      </c>
      <c r="B8" s="143">
        <v>73</v>
      </c>
      <c r="C8" s="241">
        <v>0</v>
      </c>
      <c r="D8" s="240">
        <v>0</v>
      </c>
    </row>
    <row r="9" spans="1:4" ht="17.25" customHeight="1">
      <c r="A9" s="64" t="s">
        <v>31</v>
      </c>
      <c r="B9" s="143">
        <v>9</v>
      </c>
      <c r="C9" s="241">
        <v>0</v>
      </c>
      <c r="D9" s="240">
        <v>0</v>
      </c>
    </row>
    <row r="10" spans="1:4" ht="17.25" customHeight="1">
      <c r="A10" s="64" t="s">
        <v>32</v>
      </c>
      <c r="B10" s="143">
        <v>61</v>
      </c>
      <c r="C10" s="241">
        <v>0</v>
      </c>
      <c r="D10" s="240">
        <v>0</v>
      </c>
    </row>
    <row r="11" spans="1:4" ht="17.25" customHeight="1">
      <c r="A11" s="64" t="s">
        <v>33</v>
      </c>
      <c r="B11" s="143">
        <v>31</v>
      </c>
      <c r="C11" s="241">
        <v>0</v>
      </c>
      <c r="D11" s="240">
        <v>0</v>
      </c>
    </row>
    <row r="12" spans="1:4" ht="17.25" customHeight="1">
      <c r="A12" s="64" t="s">
        <v>34</v>
      </c>
      <c r="B12" s="143">
        <v>33</v>
      </c>
      <c r="C12" s="241">
        <v>0</v>
      </c>
      <c r="D12" s="240">
        <v>0</v>
      </c>
    </row>
    <row r="13" spans="1:4" ht="17.25" customHeight="1">
      <c r="A13" s="64" t="s">
        <v>35</v>
      </c>
      <c r="B13" s="144">
        <v>67</v>
      </c>
      <c r="C13" s="241">
        <v>0</v>
      </c>
      <c r="D13" s="240">
        <v>0</v>
      </c>
    </row>
    <row r="14" spans="1:4" ht="17.25" customHeight="1">
      <c r="A14" s="75" t="s">
        <v>36</v>
      </c>
      <c r="B14" s="145">
        <v>38</v>
      </c>
      <c r="C14" s="245">
        <v>0</v>
      </c>
      <c r="D14" s="243">
        <v>0</v>
      </c>
    </row>
    <row r="15" spans="1:4" ht="16.5" customHeight="1">
      <c r="A15" s="6"/>
      <c r="D15" s="115" t="s">
        <v>90</v>
      </c>
    </row>
    <row r="16" ht="18" customHeight="1">
      <c r="A16" s="6"/>
    </row>
    <row r="17" spans="1:6" ht="13.5" customHeight="1">
      <c r="A17" s="77" t="s">
        <v>67</v>
      </c>
      <c r="B17" s="11"/>
      <c r="C17" s="11"/>
      <c r="E17" s="14"/>
      <c r="F17" s="14"/>
    </row>
    <row r="18" spans="1:6" ht="13.5" customHeight="1">
      <c r="A18" s="11"/>
      <c r="B18" s="11"/>
      <c r="C18" s="11"/>
      <c r="D18" s="78" t="str">
        <f>'4(1)(2)(3) 医療施設立入検査(病・診・歯)'!K3</f>
        <v>令和2年度</v>
      </c>
      <c r="E18" s="14"/>
      <c r="F18" s="14"/>
    </row>
    <row r="19" spans="1:4" ht="17.25" customHeight="1">
      <c r="A19" s="42" t="s">
        <v>21</v>
      </c>
      <c r="B19" s="41" t="s">
        <v>13</v>
      </c>
      <c r="C19" s="79" t="s">
        <v>14</v>
      </c>
      <c r="D19" s="72" t="s">
        <v>81</v>
      </c>
    </row>
    <row r="20" spans="1:4" ht="17.25" customHeight="1">
      <c r="A20" s="43" t="s">
        <v>12</v>
      </c>
      <c r="B20" s="235">
        <f>SUM(B21:B30)</f>
        <v>1423</v>
      </c>
      <c r="C20" s="235">
        <f>SUM(C21:C30)</f>
        <v>0</v>
      </c>
      <c r="D20" s="236">
        <f>SUM(D21:D30)</f>
        <v>0</v>
      </c>
    </row>
    <row r="21" spans="1:4" ht="17.25" customHeight="1">
      <c r="A21" s="74" t="s">
        <v>203</v>
      </c>
      <c r="B21" s="237">
        <v>347</v>
      </c>
      <c r="C21" s="237">
        <v>0</v>
      </c>
      <c r="D21" s="238">
        <v>0</v>
      </c>
    </row>
    <row r="22" spans="1:4" ht="17.25" customHeight="1">
      <c r="A22" s="64" t="s">
        <v>28</v>
      </c>
      <c r="B22" s="239">
        <v>188</v>
      </c>
      <c r="C22" s="239">
        <v>0</v>
      </c>
      <c r="D22" s="240">
        <v>0</v>
      </c>
    </row>
    <row r="23" spans="1:4" ht="17.25" customHeight="1">
      <c r="A23" s="64" t="s">
        <v>29</v>
      </c>
      <c r="B23" s="239">
        <v>154</v>
      </c>
      <c r="C23" s="239">
        <v>0</v>
      </c>
      <c r="D23" s="240">
        <v>0</v>
      </c>
    </row>
    <row r="24" spans="1:4" ht="17.25" customHeight="1">
      <c r="A24" s="64" t="s">
        <v>30</v>
      </c>
      <c r="B24" s="239">
        <v>167</v>
      </c>
      <c r="C24" s="239">
        <v>0</v>
      </c>
      <c r="D24" s="240">
        <v>0</v>
      </c>
    </row>
    <row r="25" spans="1:4" ht="17.25" customHeight="1">
      <c r="A25" s="64" t="s">
        <v>31</v>
      </c>
      <c r="B25" s="241">
        <v>50</v>
      </c>
      <c r="C25" s="241">
        <v>0</v>
      </c>
      <c r="D25" s="240">
        <v>0</v>
      </c>
    </row>
    <row r="26" spans="1:4" ht="17.25" customHeight="1">
      <c r="A26" s="64" t="s">
        <v>32</v>
      </c>
      <c r="B26" s="239">
        <v>150</v>
      </c>
      <c r="C26" s="239">
        <v>0</v>
      </c>
      <c r="D26" s="240">
        <v>0</v>
      </c>
    </row>
    <row r="27" spans="1:4" ht="17.25" customHeight="1">
      <c r="A27" s="64" t="s">
        <v>33</v>
      </c>
      <c r="B27" s="239">
        <v>43</v>
      </c>
      <c r="C27" s="239">
        <v>0</v>
      </c>
      <c r="D27" s="240">
        <v>0</v>
      </c>
    </row>
    <row r="28" spans="1:4" ht="17.25" customHeight="1">
      <c r="A28" s="64" t="s">
        <v>34</v>
      </c>
      <c r="B28" s="239">
        <v>92</v>
      </c>
      <c r="C28" s="239">
        <v>0</v>
      </c>
      <c r="D28" s="240">
        <v>0</v>
      </c>
    </row>
    <row r="29" spans="1:4" ht="17.25" customHeight="1">
      <c r="A29" s="64" t="s">
        <v>35</v>
      </c>
      <c r="B29" s="239">
        <v>155</v>
      </c>
      <c r="C29" s="239">
        <v>0</v>
      </c>
      <c r="D29" s="240">
        <v>0</v>
      </c>
    </row>
    <row r="30" spans="1:4" ht="17.25" customHeight="1">
      <c r="A30" s="75" t="s">
        <v>36</v>
      </c>
      <c r="B30" s="242">
        <v>77</v>
      </c>
      <c r="C30" s="242">
        <v>0</v>
      </c>
      <c r="D30" s="243">
        <v>0</v>
      </c>
    </row>
    <row r="31" spans="1:4" ht="16.5" customHeight="1">
      <c r="A31" s="6"/>
      <c r="D31" s="53" t="s">
        <v>90</v>
      </c>
    </row>
    <row r="32" spans="1:4" ht="15.75" customHeight="1">
      <c r="A32" s="5"/>
      <c r="B32" s="80"/>
      <c r="C32" s="80"/>
      <c r="D32" s="80"/>
    </row>
  </sheetData>
  <sheetProtection/>
  <printOptions horizontalCentered="1"/>
  <pageMargins left="0.7480314960629921" right="0.7480314960629921" top="4.291338582677166" bottom="0.5905511811023623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C36" sqref="C36"/>
    </sheetView>
  </sheetViews>
  <sheetFormatPr defaultColWidth="9.00390625" defaultRowHeight="13.5"/>
  <cols>
    <col min="1" max="1" width="8.375" style="13" customWidth="1"/>
    <col min="2" max="4" width="26.125" style="12" customWidth="1"/>
    <col min="5" max="16384" width="9.00390625" style="12" customWidth="1"/>
  </cols>
  <sheetData>
    <row r="1" spans="1:6" s="4" customFormat="1" ht="13.5" customHeight="1">
      <c r="A1" s="32" t="s">
        <v>279</v>
      </c>
      <c r="B1" s="81"/>
      <c r="C1" s="81"/>
      <c r="E1" s="17"/>
      <c r="F1" s="17"/>
    </row>
    <row r="2" spans="1:6" ht="13.5" customHeight="1">
      <c r="A2" s="11"/>
      <c r="B2" s="11"/>
      <c r="C2" s="11"/>
      <c r="D2" s="31" t="str">
        <f>'4(1)(2)(3) 医療施設立入検査(病・診・歯)'!K3</f>
        <v>令和2年度</v>
      </c>
      <c r="E2" s="14"/>
      <c r="F2" s="14"/>
    </row>
    <row r="3" spans="1:4" ht="18.75" customHeight="1">
      <c r="A3" s="42" t="s">
        <v>21</v>
      </c>
      <c r="B3" s="41" t="s">
        <v>13</v>
      </c>
      <c r="C3" s="79" t="s">
        <v>14</v>
      </c>
      <c r="D3" s="72" t="s">
        <v>81</v>
      </c>
    </row>
    <row r="4" spans="1:4" ht="17.25" customHeight="1">
      <c r="A4" s="43" t="s">
        <v>12</v>
      </c>
      <c r="B4" s="235">
        <f>SUM(B5:B14)</f>
        <v>812</v>
      </c>
      <c r="C4" s="235">
        <f>SUM(C5:C14)</f>
        <v>0</v>
      </c>
      <c r="D4" s="236">
        <f>SUM(D5:D14)</f>
        <v>0</v>
      </c>
    </row>
    <row r="5" spans="1:4" ht="17.25" customHeight="1">
      <c r="A5" s="74" t="s">
        <v>250</v>
      </c>
      <c r="B5" s="266">
        <v>131</v>
      </c>
      <c r="C5" s="266">
        <v>0</v>
      </c>
      <c r="D5" s="240">
        <v>0</v>
      </c>
    </row>
    <row r="6" spans="1:4" ht="17.25" customHeight="1">
      <c r="A6" s="64" t="s">
        <v>28</v>
      </c>
      <c r="B6" s="266">
        <v>113</v>
      </c>
      <c r="C6" s="266">
        <v>0</v>
      </c>
      <c r="D6" s="240">
        <v>0</v>
      </c>
    </row>
    <row r="7" spans="1:4" ht="17.25" customHeight="1">
      <c r="A7" s="64" t="s">
        <v>29</v>
      </c>
      <c r="B7" s="266">
        <v>105</v>
      </c>
      <c r="C7" s="266">
        <v>0</v>
      </c>
      <c r="D7" s="240">
        <v>0</v>
      </c>
    </row>
    <row r="8" spans="1:4" ht="17.25" customHeight="1">
      <c r="A8" s="64" t="s">
        <v>30</v>
      </c>
      <c r="B8" s="266">
        <v>85</v>
      </c>
      <c r="C8" s="266">
        <v>0</v>
      </c>
      <c r="D8" s="240">
        <v>0</v>
      </c>
    </row>
    <row r="9" spans="1:4" ht="17.25" customHeight="1">
      <c r="A9" s="64" t="s">
        <v>31</v>
      </c>
      <c r="B9" s="266">
        <v>46</v>
      </c>
      <c r="C9" s="266">
        <v>0</v>
      </c>
      <c r="D9" s="240">
        <v>0</v>
      </c>
    </row>
    <row r="10" spans="1:4" ht="17.25" customHeight="1">
      <c r="A10" s="64" t="s">
        <v>32</v>
      </c>
      <c r="B10" s="266">
        <v>96</v>
      </c>
      <c r="C10" s="266">
        <v>0</v>
      </c>
      <c r="D10" s="240">
        <v>0</v>
      </c>
    </row>
    <row r="11" spans="1:4" ht="17.25" customHeight="1">
      <c r="A11" s="64" t="s">
        <v>33</v>
      </c>
      <c r="B11" s="266">
        <v>37</v>
      </c>
      <c r="C11" s="266">
        <v>0</v>
      </c>
      <c r="D11" s="240">
        <v>0</v>
      </c>
    </row>
    <row r="12" spans="1:4" ht="17.25" customHeight="1">
      <c r="A12" s="64" t="s">
        <v>34</v>
      </c>
      <c r="B12" s="266">
        <v>47</v>
      </c>
      <c r="C12" s="266">
        <v>0</v>
      </c>
      <c r="D12" s="240">
        <v>0</v>
      </c>
    </row>
    <row r="13" spans="1:4" ht="17.25" customHeight="1">
      <c r="A13" s="64" t="s">
        <v>35</v>
      </c>
      <c r="B13" s="239">
        <v>96</v>
      </c>
      <c r="C13" s="239">
        <v>0</v>
      </c>
      <c r="D13" s="240">
        <v>0</v>
      </c>
    </row>
    <row r="14" spans="1:4" ht="17.25" customHeight="1">
      <c r="A14" s="75" t="s">
        <v>36</v>
      </c>
      <c r="B14" s="242">
        <v>56</v>
      </c>
      <c r="C14" s="242">
        <v>0</v>
      </c>
      <c r="D14" s="243">
        <v>0</v>
      </c>
    </row>
    <row r="15" spans="1:4" ht="16.5" customHeight="1">
      <c r="A15" s="6"/>
      <c r="D15" s="115" t="s">
        <v>90</v>
      </c>
    </row>
    <row r="16" spans="1:4" ht="15.75" customHeight="1">
      <c r="A16" s="5"/>
      <c r="B16" s="80"/>
      <c r="C16" s="80"/>
      <c r="D16" s="80"/>
    </row>
    <row r="17" spans="1:6" s="4" customFormat="1" ht="13.5" customHeight="1">
      <c r="A17" s="32" t="s">
        <v>68</v>
      </c>
      <c r="B17" s="81"/>
      <c r="C17" s="81"/>
      <c r="D17" s="6"/>
      <c r="E17" s="17"/>
      <c r="F17" s="17"/>
    </row>
    <row r="18" spans="1:6" ht="13.5" customHeight="1">
      <c r="A18" s="11"/>
      <c r="B18" s="11"/>
      <c r="C18" s="11"/>
      <c r="D18" s="78" t="str">
        <f>'4(1)(2)(3) 医療施設立入検査(病・診・歯)'!K3</f>
        <v>令和2年度</v>
      </c>
      <c r="E18" s="14"/>
      <c r="F18" s="14"/>
    </row>
    <row r="19" spans="1:4" ht="18.75" customHeight="1">
      <c r="A19" s="42" t="s">
        <v>21</v>
      </c>
      <c r="B19" s="41" t="s">
        <v>13</v>
      </c>
      <c r="C19" s="79" t="s">
        <v>14</v>
      </c>
      <c r="D19" s="72" t="s">
        <v>81</v>
      </c>
    </row>
    <row r="20" spans="1:4" ht="17.25" customHeight="1">
      <c r="A20" s="43" t="s">
        <v>12</v>
      </c>
      <c r="B20" s="235">
        <f>SUM(B21:B30)</f>
        <v>28</v>
      </c>
      <c r="C20" s="235">
        <f>SUM(C21:C30)</f>
        <v>2</v>
      </c>
      <c r="D20" s="236">
        <f>SUM(D21:D30)</f>
        <v>0</v>
      </c>
    </row>
    <row r="21" spans="1:4" ht="17.25" customHeight="1">
      <c r="A21" s="74" t="s">
        <v>250</v>
      </c>
      <c r="B21" s="252">
        <v>11</v>
      </c>
      <c r="C21" s="244">
        <v>0</v>
      </c>
      <c r="D21" s="240">
        <v>0</v>
      </c>
    </row>
    <row r="22" spans="1:4" ht="17.25" customHeight="1">
      <c r="A22" s="64" t="s">
        <v>28</v>
      </c>
      <c r="B22" s="143">
        <v>5</v>
      </c>
      <c r="C22" s="241">
        <v>2</v>
      </c>
      <c r="D22" s="240">
        <v>0</v>
      </c>
    </row>
    <row r="23" spans="1:4" ht="17.25" customHeight="1">
      <c r="A23" s="64" t="s">
        <v>29</v>
      </c>
      <c r="B23" s="143">
        <v>7</v>
      </c>
      <c r="C23" s="241">
        <v>0</v>
      </c>
      <c r="D23" s="240">
        <v>0</v>
      </c>
    </row>
    <row r="24" spans="1:4" ht="17.25" customHeight="1">
      <c r="A24" s="64" t="s">
        <v>30</v>
      </c>
      <c r="B24" s="143">
        <v>1</v>
      </c>
      <c r="C24" s="241">
        <v>0</v>
      </c>
      <c r="D24" s="240">
        <v>0</v>
      </c>
    </row>
    <row r="25" spans="1:4" ht="17.25" customHeight="1">
      <c r="A25" s="64" t="s">
        <v>31</v>
      </c>
      <c r="B25" s="143">
        <v>1</v>
      </c>
      <c r="C25" s="241">
        <v>0</v>
      </c>
      <c r="D25" s="240">
        <v>0</v>
      </c>
    </row>
    <row r="26" spans="1:4" ht="17.25" customHeight="1">
      <c r="A26" s="64" t="s">
        <v>32</v>
      </c>
      <c r="B26" s="143">
        <v>1</v>
      </c>
      <c r="C26" s="241">
        <v>0</v>
      </c>
      <c r="D26" s="240">
        <v>0</v>
      </c>
    </row>
    <row r="27" spans="1:4" ht="17.25" customHeight="1">
      <c r="A27" s="64" t="s">
        <v>33</v>
      </c>
      <c r="B27" s="143">
        <v>1</v>
      </c>
      <c r="C27" s="241">
        <v>0</v>
      </c>
      <c r="D27" s="240">
        <v>0</v>
      </c>
    </row>
    <row r="28" spans="1:4" ht="17.25" customHeight="1">
      <c r="A28" s="64" t="s">
        <v>34</v>
      </c>
      <c r="B28" s="143">
        <v>0</v>
      </c>
      <c r="C28" s="241">
        <v>0</v>
      </c>
      <c r="D28" s="240">
        <v>0</v>
      </c>
    </row>
    <row r="29" spans="1:4" ht="17.25" customHeight="1">
      <c r="A29" s="64" t="s">
        <v>35</v>
      </c>
      <c r="B29" s="143">
        <v>0</v>
      </c>
      <c r="C29" s="241">
        <v>0</v>
      </c>
      <c r="D29" s="240">
        <v>0</v>
      </c>
    </row>
    <row r="30" spans="1:4" ht="17.25" customHeight="1">
      <c r="A30" s="75" t="s">
        <v>36</v>
      </c>
      <c r="B30" s="145">
        <v>1</v>
      </c>
      <c r="C30" s="245">
        <v>0</v>
      </c>
      <c r="D30" s="243">
        <v>0</v>
      </c>
    </row>
    <row r="31" spans="1:4" ht="16.5" customHeight="1">
      <c r="A31" s="6"/>
      <c r="C31" s="277"/>
      <c r="D31" s="53" t="s">
        <v>90</v>
      </c>
    </row>
    <row r="32" ht="18" customHeight="1">
      <c r="A32" s="6"/>
    </row>
    <row r="33" ht="18" customHeight="1">
      <c r="A33" s="6"/>
    </row>
    <row r="34" ht="18" customHeight="1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7.375" style="161" customWidth="1"/>
    <col min="2" max="2" width="13.625" style="161" customWidth="1"/>
    <col min="3" max="3" width="5.875" style="161" customWidth="1"/>
    <col min="4" max="4" width="0.875" style="161" customWidth="1"/>
    <col min="5" max="6" width="5.625" style="161" customWidth="1"/>
    <col min="7" max="16" width="4.375" style="161" customWidth="1"/>
    <col min="17" max="17" width="5.375" style="161" customWidth="1"/>
    <col min="18" max="16384" width="9.00390625" style="161" customWidth="1"/>
  </cols>
  <sheetData>
    <row r="1" spans="1:5" ht="18.75" customHeight="1">
      <c r="A1" s="30" t="s">
        <v>231</v>
      </c>
      <c r="B1" s="1"/>
      <c r="C1" s="1"/>
      <c r="D1" s="1"/>
      <c r="E1" s="1"/>
    </row>
    <row r="2" spans="1:8" ht="18.75" customHeight="1">
      <c r="A2" s="171" t="s">
        <v>259</v>
      </c>
      <c r="B2" s="172"/>
      <c r="C2" s="172"/>
      <c r="D2" s="172"/>
      <c r="E2" s="172"/>
      <c r="F2" s="172"/>
      <c r="G2" s="173"/>
      <c r="H2" s="173"/>
    </row>
    <row r="3" spans="1:17" ht="13.5" customHeight="1">
      <c r="A3" s="173"/>
      <c r="B3" s="173"/>
      <c r="C3" s="173"/>
      <c r="D3" s="173"/>
      <c r="Q3" s="31" t="s">
        <v>282</v>
      </c>
    </row>
    <row r="4" spans="1:17" ht="24" customHeight="1">
      <c r="A4" s="290" t="s">
        <v>104</v>
      </c>
      <c r="B4" s="291"/>
      <c r="C4" s="292"/>
      <c r="D4" s="45"/>
      <c r="E4" s="324" t="s">
        <v>283</v>
      </c>
      <c r="F4" s="291" t="s">
        <v>103</v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326" t="s">
        <v>105</v>
      </c>
    </row>
    <row r="5" spans="1:17" ht="93" customHeight="1">
      <c r="A5" s="322"/>
      <c r="B5" s="323"/>
      <c r="C5" s="303"/>
      <c r="D5" s="47"/>
      <c r="E5" s="325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27"/>
    </row>
    <row r="6" spans="1:18" ht="18" customHeight="1">
      <c r="A6" s="328" t="s">
        <v>260</v>
      </c>
      <c r="B6" s="329"/>
      <c r="C6" s="330"/>
      <c r="D6" s="49"/>
      <c r="E6" s="98">
        <f aca="true" t="shared" si="0" ref="E6:P6">SUM(E7:E23)</f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  <c r="M6" s="98">
        <f t="shared" si="0"/>
        <v>0</v>
      </c>
      <c r="N6" s="98">
        <f t="shared" si="0"/>
        <v>0</v>
      </c>
      <c r="O6" s="98">
        <f t="shared" si="0"/>
        <v>0</v>
      </c>
      <c r="P6" s="98">
        <f t="shared" si="0"/>
        <v>0</v>
      </c>
      <c r="Q6" s="98">
        <v>2429</v>
      </c>
      <c r="R6" s="160"/>
    </row>
    <row r="7" spans="1:18" ht="18" customHeight="1">
      <c r="A7" s="286" t="s">
        <v>106</v>
      </c>
      <c r="B7" s="331"/>
      <c r="C7" s="331"/>
      <c r="D7" s="51"/>
      <c r="E7" s="124"/>
      <c r="F7" s="124">
        <f aca="true" t="shared" si="1" ref="F7:F19">SUM(G7:P7)</f>
        <v>0</v>
      </c>
      <c r="G7" s="99"/>
      <c r="H7" s="99"/>
      <c r="I7" s="99"/>
      <c r="J7" s="99"/>
      <c r="K7" s="99"/>
      <c r="L7" s="99"/>
      <c r="M7" s="100"/>
      <c r="N7" s="100"/>
      <c r="O7" s="99"/>
      <c r="P7" s="99"/>
      <c r="Q7" s="124">
        <v>362</v>
      </c>
      <c r="R7" s="160"/>
    </row>
    <row r="8" spans="1:18" ht="18" customHeight="1">
      <c r="A8" s="289" t="s">
        <v>107</v>
      </c>
      <c r="B8" s="320" t="s">
        <v>223</v>
      </c>
      <c r="C8" s="286"/>
      <c r="D8" s="33"/>
      <c r="E8" s="125"/>
      <c r="F8" s="125">
        <f t="shared" si="1"/>
        <v>0</v>
      </c>
      <c r="G8" s="114"/>
      <c r="H8" s="100"/>
      <c r="I8" s="100"/>
      <c r="J8" s="100"/>
      <c r="K8" s="100"/>
      <c r="L8" s="100"/>
      <c r="M8" s="100"/>
      <c r="N8" s="100"/>
      <c r="O8" s="100"/>
      <c r="P8" s="100"/>
      <c r="Q8" s="125">
        <v>6</v>
      </c>
      <c r="R8" s="160"/>
    </row>
    <row r="9" spans="1:18" ht="18" customHeight="1">
      <c r="A9" s="289"/>
      <c r="B9" s="286" t="s">
        <v>222</v>
      </c>
      <c r="C9" s="286"/>
      <c r="D9" s="33"/>
      <c r="E9" s="125"/>
      <c r="F9" s="125">
        <f t="shared" si="1"/>
        <v>0</v>
      </c>
      <c r="G9" s="114"/>
      <c r="H9" s="100"/>
      <c r="I9" s="100"/>
      <c r="J9" s="100"/>
      <c r="K9" s="100"/>
      <c r="L9" s="100"/>
      <c r="M9" s="100"/>
      <c r="N9" s="100"/>
      <c r="O9" s="100"/>
      <c r="P9" s="100"/>
      <c r="Q9" s="125">
        <v>49</v>
      </c>
      <c r="R9" s="160"/>
    </row>
    <row r="10" spans="1:18" ht="18" customHeight="1">
      <c r="A10" s="289"/>
      <c r="B10" s="286" t="s">
        <v>226</v>
      </c>
      <c r="C10" s="286"/>
      <c r="D10" s="15"/>
      <c r="E10" s="125"/>
      <c r="F10" s="125">
        <f t="shared" si="1"/>
        <v>0</v>
      </c>
      <c r="G10" s="114"/>
      <c r="H10" s="100"/>
      <c r="I10" s="100"/>
      <c r="J10" s="100"/>
      <c r="K10" s="100"/>
      <c r="L10" s="100"/>
      <c r="M10" s="100"/>
      <c r="N10" s="100"/>
      <c r="O10" s="100"/>
      <c r="P10" s="100"/>
      <c r="Q10" s="125">
        <v>94</v>
      </c>
      <c r="R10" s="160"/>
    </row>
    <row r="11" spans="1:18" ht="18" customHeight="1">
      <c r="A11" s="289"/>
      <c r="B11" s="286" t="s">
        <v>227</v>
      </c>
      <c r="C11" s="321"/>
      <c r="D11" s="15"/>
      <c r="E11" s="125"/>
      <c r="F11" s="125">
        <f t="shared" si="1"/>
        <v>0</v>
      </c>
      <c r="G11" s="114"/>
      <c r="H11" s="100"/>
      <c r="I11" s="100"/>
      <c r="J11" s="100"/>
      <c r="K11" s="100"/>
      <c r="L11" s="100"/>
      <c r="M11" s="100"/>
      <c r="N11" s="100"/>
      <c r="O11" s="100"/>
      <c r="P11" s="100"/>
      <c r="Q11" s="125">
        <v>146</v>
      </c>
      <c r="R11" s="160"/>
    </row>
    <row r="12" spans="1:18" ht="18" customHeight="1">
      <c r="A12" s="289"/>
      <c r="B12" s="286" t="s">
        <v>108</v>
      </c>
      <c r="C12" s="52" t="s">
        <v>109</v>
      </c>
      <c r="D12" s="52"/>
      <c r="E12" s="125"/>
      <c r="F12" s="125">
        <f t="shared" si="1"/>
        <v>0</v>
      </c>
      <c r="G12" s="114"/>
      <c r="H12" s="100"/>
      <c r="I12" s="100"/>
      <c r="J12" s="100"/>
      <c r="K12" s="100"/>
      <c r="L12" s="100"/>
      <c r="M12" s="100"/>
      <c r="N12" s="100"/>
      <c r="O12" s="100"/>
      <c r="P12" s="100"/>
      <c r="Q12" s="125">
        <v>1</v>
      </c>
      <c r="R12" s="160"/>
    </row>
    <row r="13" spans="1:18" ht="18" customHeight="1">
      <c r="A13" s="289"/>
      <c r="B13" s="286"/>
      <c r="C13" s="52" t="s">
        <v>110</v>
      </c>
      <c r="D13" s="52"/>
      <c r="E13" s="125"/>
      <c r="F13" s="125">
        <f t="shared" si="1"/>
        <v>0</v>
      </c>
      <c r="G13" s="114"/>
      <c r="H13" s="100"/>
      <c r="I13" s="100"/>
      <c r="J13" s="100"/>
      <c r="K13" s="100"/>
      <c r="L13" s="100"/>
      <c r="M13" s="100"/>
      <c r="N13" s="100"/>
      <c r="O13" s="100"/>
      <c r="P13" s="100"/>
      <c r="Q13" s="125">
        <f>SUM(R13:AA13)</f>
        <v>0</v>
      </c>
      <c r="R13" s="160"/>
    </row>
    <row r="14" spans="1:18" ht="27" customHeight="1">
      <c r="A14" s="289"/>
      <c r="B14" s="286" t="s">
        <v>63</v>
      </c>
      <c r="C14" s="286"/>
      <c r="D14" s="15"/>
      <c r="E14" s="125"/>
      <c r="F14" s="125">
        <f t="shared" si="1"/>
        <v>0</v>
      </c>
      <c r="G14" s="114"/>
      <c r="H14" s="100"/>
      <c r="I14" s="100"/>
      <c r="J14" s="100"/>
      <c r="K14" s="100"/>
      <c r="L14" s="100"/>
      <c r="M14" s="100"/>
      <c r="N14" s="100"/>
      <c r="O14" s="100"/>
      <c r="P14" s="100"/>
      <c r="Q14" s="125">
        <f>SUM(R14:AA14)</f>
        <v>0</v>
      </c>
      <c r="R14" s="160"/>
    </row>
    <row r="15" spans="1:18" ht="27" customHeight="1">
      <c r="A15" s="319" t="s">
        <v>111</v>
      </c>
      <c r="B15" s="286" t="s">
        <v>112</v>
      </c>
      <c r="C15" s="286"/>
      <c r="D15" s="15"/>
      <c r="E15" s="125"/>
      <c r="F15" s="125">
        <f t="shared" si="1"/>
        <v>0</v>
      </c>
      <c r="G15" s="114"/>
      <c r="H15" s="100"/>
      <c r="I15" s="100"/>
      <c r="J15" s="100"/>
      <c r="K15" s="100"/>
      <c r="L15" s="100"/>
      <c r="M15" s="100"/>
      <c r="N15" s="100"/>
      <c r="O15" s="100"/>
      <c r="P15" s="100"/>
      <c r="Q15" s="125">
        <v>2</v>
      </c>
      <c r="R15" s="160"/>
    </row>
    <row r="16" spans="1:18" ht="27" customHeight="1">
      <c r="A16" s="289"/>
      <c r="B16" s="286" t="s">
        <v>113</v>
      </c>
      <c r="C16" s="286"/>
      <c r="D16" s="15"/>
      <c r="E16" s="133"/>
      <c r="F16" s="125">
        <f t="shared" si="1"/>
        <v>0</v>
      </c>
      <c r="G16" s="114"/>
      <c r="H16" s="100"/>
      <c r="I16" s="100"/>
      <c r="J16" s="100"/>
      <c r="K16" s="100"/>
      <c r="L16" s="100"/>
      <c r="M16" s="100"/>
      <c r="N16" s="100"/>
      <c r="O16" s="100"/>
      <c r="P16" s="100"/>
      <c r="Q16" s="125">
        <v>215</v>
      </c>
      <c r="R16" s="160"/>
    </row>
    <row r="17" spans="1:18" ht="27" customHeight="1">
      <c r="A17" s="289" t="s">
        <v>114</v>
      </c>
      <c r="B17" s="286" t="s">
        <v>112</v>
      </c>
      <c r="C17" s="286"/>
      <c r="D17" s="15"/>
      <c r="E17" s="125"/>
      <c r="F17" s="125">
        <f t="shared" si="1"/>
        <v>0</v>
      </c>
      <c r="G17" s="114"/>
      <c r="H17" s="100"/>
      <c r="I17" s="100"/>
      <c r="J17" s="100"/>
      <c r="K17" s="100"/>
      <c r="L17" s="100"/>
      <c r="M17" s="100"/>
      <c r="N17" s="100"/>
      <c r="O17" s="100"/>
      <c r="P17" s="100"/>
      <c r="Q17" s="125">
        <v>15</v>
      </c>
      <c r="R17" s="160"/>
    </row>
    <row r="18" spans="1:18" ht="27" customHeight="1">
      <c r="A18" s="289"/>
      <c r="B18" s="286" t="s">
        <v>113</v>
      </c>
      <c r="C18" s="286"/>
      <c r="D18" s="15"/>
      <c r="E18" s="133"/>
      <c r="F18" s="125">
        <f t="shared" si="1"/>
        <v>0</v>
      </c>
      <c r="G18" s="114"/>
      <c r="H18" s="100"/>
      <c r="I18" s="100"/>
      <c r="J18" s="100"/>
      <c r="K18" s="100"/>
      <c r="L18" s="100"/>
      <c r="M18" s="100"/>
      <c r="N18" s="100"/>
      <c r="O18" s="100"/>
      <c r="P18" s="100"/>
      <c r="Q18" s="125">
        <v>173</v>
      </c>
      <c r="R18" s="160"/>
    </row>
    <row r="19" spans="1:18" ht="27" customHeight="1">
      <c r="A19" s="319" t="s">
        <v>115</v>
      </c>
      <c r="B19" s="320" t="s">
        <v>116</v>
      </c>
      <c r="C19" s="286"/>
      <c r="D19" s="15"/>
      <c r="E19" s="125"/>
      <c r="F19" s="125">
        <f t="shared" si="1"/>
        <v>0</v>
      </c>
      <c r="G19" s="114"/>
      <c r="H19" s="100"/>
      <c r="I19" s="100"/>
      <c r="J19" s="100"/>
      <c r="K19" s="100"/>
      <c r="L19" s="100"/>
      <c r="M19" s="100"/>
      <c r="N19" s="100"/>
      <c r="O19" s="100"/>
      <c r="P19" s="100"/>
      <c r="Q19" s="125">
        <v>14</v>
      </c>
      <c r="R19" s="160"/>
    </row>
    <row r="20" spans="1:18" ht="27" customHeight="1">
      <c r="A20" s="289"/>
      <c r="B20" s="320" t="s">
        <v>235</v>
      </c>
      <c r="C20" s="286"/>
      <c r="D20" s="15"/>
      <c r="E20" s="125"/>
      <c r="F20" s="125">
        <f>SUM(G20:P20)</f>
        <v>0</v>
      </c>
      <c r="G20" s="114"/>
      <c r="H20" s="100"/>
      <c r="I20" s="100"/>
      <c r="J20" s="100"/>
      <c r="K20" s="100"/>
      <c r="L20" s="100"/>
      <c r="M20" s="100"/>
      <c r="N20" s="100"/>
      <c r="O20" s="100"/>
      <c r="P20" s="100"/>
      <c r="Q20" s="125">
        <v>75</v>
      </c>
      <c r="R20" s="160"/>
    </row>
    <row r="21" spans="1:18" ht="27" customHeight="1">
      <c r="A21" s="289" t="s">
        <v>117</v>
      </c>
      <c r="B21" s="286" t="s">
        <v>255</v>
      </c>
      <c r="C21" s="286"/>
      <c r="D21" s="15"/>
      <c r="E21" s="125"/>
      <c r="F21" s="125">
        <f>SUM(G21:P21)/2</f>
        <v>0</v>
      </c>
      <c r="G21" s="114"/>
      <c r="H21" s="100"/>
      <c r="I21" s="100"/>
      <c r="J21" s="100"/>
      <c r="K21" s="100"/>
      <c r="L21" s="100"/>
      <c r="M21" s="100"/>
      <c r="N21" s="100"/>
      <c r="O21" s="100"/>
      <c r="P21" s="100"/>
      <c r="Q21" s="125">
        <v>480</v>
      </c>
      <c r="R21" s="160"/>
    </row>
    <row r="22" spans="1:18" ht="27" customHeight="1">
      <c r="A22" s="289" t="s">
        <v>118</v>
      </c>
      <c r="B22" s="286" t="s">
        <v>256</v>
      </c>
      <c r="C22" s="286"/>
      <c r="D22" s="15"/>
      <c r="E22" s="125"/>
      <c r="F22" s="125">
        <f>SUM(G22:P22)/2</f>
        <v>0</v>
      </c>
      <c r="G22" s="114"/>
      <c r="H22" s="100"/>
      <c r="I22" s="100"/>
      <c r="J22" s="100"/>
      <c r="K22" s="100"/>
      <c r="L22" s="100"/>
      <c r="M22" s="100"/>
      <c r="N22" s="100"/>
      <c r="O22" s="100"/>
      <c r="P22" s="100"/>
      <c r="Q22" s="125">
        <v>625</v>
      </c>
      <c r="R22" s="160"/>
    </row>
    <row r="23" spans="1:18" ht="27" customHeight="1">
      <c r="A23" s="287" t="s">
        <v>119</v>
      </c>
      <c r="B23" s="287"/>
      <c r="C23" s="287"/>
      <c r="D23" s="20"/>
      <c r="E23" s="134"/>
      <c r="F23" s="126">
        <f>SUM(G23:P23)</f>
        <v>0</v>
      </c>
      <c r="G23" s="68"/>
      <c r="H23" s="21"/>
      <c r="I23" s="21"/>
      <c r="J23" s="21"/>
      <c r="K23" s="21"/>
      <c r="L23" s="21"/>
      <c r="M23" s="21"/>
      <c r="N23" s="21"/>
      <c r="O23" s="21"/>
      <c r="P23" s="21"/>
      <c r="Q23" s="126">
        <v>172</v>
      </c>
      <c r="R23" s="160"/>
    </row>
    <row r="24" spans="1:17" ht="16.5" customHeight="1">
      <c r="A24" s="141"/>
      <c r="B24" s="4"/>
      <c r="C24" s="4"/>
      <c r="D24" s="4"/>
      <c r="E24" s="162"/>
      <c r="Q24" s="53" t="s">
        <v>90</v>
      </c>
    </row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23:C23"/>
    <mergeCell ref="A19:A22"/>
    <mergeCell ref="B19:C19"/>
    <mergeCell ref="B20:C20"/>
    <mergeCell ref="B21:C21"/>
    <mergeCell ref="B22:C22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2022-04-19T11:52:11Z</dcterms:created>
  <dcterms:modified xsi:type="dcterms:W3CDTF">2022-04-19T11:52:14Z</dcterms:modified>
  <cp:category/>
  <cp:version/>
  <cp:contentType/>
  <cp:contentStatus/>
</cp:coreProperties>
</file>