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1 市営墓地一覧" sheetId="1" r:id="rId1"/>
    <sheet name="2 平岸霊園納骨堂" sheetId="2" r:id="rId2"/>
  </sheets>
  <definedNames/>
  <calcPr fullCalcOnLoad="1"/>
</workbook>
</file>

<file path=xl/sharedStrings.xml><?xml version="1.0" encoding="utf-8"?>
<sst xmlns="http://schemas.openxmlformats.org/spreadsheetml/2006/main" count="96" uniqueCount="80">
  <si>
    <t>中）南４条西２８丁目</t>
  </si>
  <si>
    <t>東）中沼町２１５番地</t>
  </si>
  <si>
    <t>所　在　地</t>
  </si>
  <si>
    <t>昭和41年10月1日</t>
  </si>
  <si>
    <t>納骨室の種類</t>
  </si>
  <si>
    <t>6段式</t>
  </si>
  <si>
    <t>施設の概要</t>
  </si>
  <si>
    <t>ロッカー数
及び収蔵可能数</t>
  </si>
  <si>
    <t>使用状況</t>
  </si>
  <si>
    <t>施　　設　　内　　容</t>
  </si>
  <si>
    <t>所　　在　　地</t>
  </si>
  <si>
    <t>面　積　（㎡）</t>
  </si>
  <si>
    <t>総　　数</t>
  </si>
  <si>
    <t>墓　　碑</t>
  </si>
  <si>
    <t>墓　　標</t>
  </si>
  <si>
    <t>その他</t>
  </si>
  <si>
    <t>総　　　　　　　　数</t>
  </si>
  <si>
    <t>　霊園３・旧設墓地１７</t>
  </si>
  <si>
    <t>平岸霊園</t>
  </si>
  <si>
    <t>豊）平岸５条１５丁目</t>
  </si>
  <si>
    <t>里塚霊園</t>
  </si>
  <si>
    <t>手稲平和霊園</t>
  </si>
  <si>
    <t>西）平和３８７番地外</t>
  </si>
  <si>
    <t>円山墓地</t>
  </si>
  <si>
    <t>盤渓墓地</t>
  </si>
  <si>
    <t>中）盤渓２０３番地</t>
  </si>
  <si>
    <t>上篠路墓地</t>
  </si>
  <si>
    <t>北）篠路４条９丁目</t>
  </si>
  <si>
    <t>中沼墓地</t>
  </si>
  <si>
    <t>苗穂墓地</t>
  </si>
  <si>
    <t>東）東苗穂５条２丁目</t>
  </si>
  <si>
    <t>丘珠墓地</t>
  </si>
  <si>
    <t>東）丘珠町６４５番地</t>
  </si>
  <si>
    <t>白石本通墓地</t>
  </si>
  <si>
    <t>白）平和通１０丁目北</t>
  </si>
  <si>
    <t>月寒墓地</t>
  </si>
  <si>
    <t>豊）月寒西３条８丁目</t>
  </si>
  <si>
    <t>澄川墓地</t>
  </si>
  <si>
    <t>豊）平岸２条１８丁目</t>
  </si>
  <si>
    <t>北野墓地</t>
  </si>
  <si>
    <t>清）北野２条２丁目</t>
  </si>
  <si>
    <t>八垂別墓地</t>
  </si>
  <si>
    <t>南）川沿町１８１３番地</t>
  </si>
  <si>
    <t>藤野墓地</t>
  </si>
  <si>
    <t>南）藤野４条８丁目</t>
  </si>
  <si>
    <t>滝野墓地</t>
  </si>
  <si>
    <t>発寒墓地</t>
  </si>
  <si>
    <t>西）発寒５条６丁目</t>
  </si>
  <si>
    <t>手稲墓地</t>
  </si>
  <si>
    <t>手）手稲本町４条４丁目</t>
  </si>
  <si>
    <t>山口墓地</t>
  </si>
  <si>
    <t>手）手稲山口３４７番地</t>
  </si>
  <si>
    <t>屯田墓地</t>
  </si>
  <si>
    <t>2　平岸霊園納骨堂</t>
  </si>
  <si>
    <t>家族納骨壇</t>
  </si>
  <si>
    <t>第1種(大型)</t>
  </si>
  <si>
    <t>3段式</t>
  </si>
  <si>
    <t>遺骨等保管所</t>
  </si>
  <si>
    <t>合同納骨塚</t>
  </si>
  <si>
    <t>室</t>
  </si>
  <si>
    <t>体</t>
  </si>
  <si>
    <t>墓地番号・墓地名称</t>
  </si>
  <si>
    <t>1　札幌市営墓地一覧表</t>
  </si>
  <si>
    <t>南）滝野３１番地</t>
  </si>
  <si>
    <t>§4　墓 地 管 理</t>
  </si>
  <si>
    <t>資料　保健所生活環境課</t>
  </si>
  <si>
    <t>清）里塚４６８番地外</t>
  </si>
  <si>
    <t>石狩市花川東６７０番地</t>
  </si>
  <si>
    <t>開設年月日</t>
  </si>
  <si>
    <t>札幌市豊平区平岸5条15丁目　平岸霊園内</t>
  </si>
  <si>
    <t>建物構造面積</t>
  </si>
  <si>
    <t xml:space="preserve"> </t>
  </si>
  <si>
    <t>※　礼拝室（１室）あり</t>
  </si>
  <si>
    <t>第2種
(中型)</t>
  </si>
  <si>
    <t>下から３・４段目</t>
  </si>
  <si>
    <t>上記以外の段</t>
  </si>
  <si>
    <t>鉄筋コンクリート平屋建一部地下式247.94㎡(うち合同納骨塚86.94㎡）</t>
  </si>
  <si>
    <t>-</t>
  </si>
  <si>
    <t>平成28年度末現在</t>
  </si>
  <si>
    <t>平成28年度末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</si>
</sst>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1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vertical="center"/>
    </xf>
    <xf numFmtId="184" fontId="7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3" fontId="1" fillId="0" borderId="12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43" fontId="1" fillId="0" borderId="1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8" fontId="6" fillId="0" borderId="14" xfId="48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left" vertical="center" indent="1"/>
    </xf>
    <xf numFmtId="38" fontId="6" fillId="0" borderId="14" xfId="48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distributed" textRotation="255"/>
    </xf>
    <xf numFmtId="0" fontId="6" fillId="0" borderId="22" xfId="0" applyFont="1" applyFill="1" applyBorder="1" applyAlignment="1">
      <alignment horizontal="distributed" vertical="center"/>
    </xf>
    <xf numFmtId="38" fontId="6" fillId="0" borderId="23" xfId="48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6" fillId="0" borderId="26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J23" sqref="J23"/>
    </sheetView>
  </sheetViews>
  <sheetFormatPr defaultColWidth="9.00390625" defaultRowHeight="13.5"/>
  <cols>
    <col min="1" max="1" width="3.25390625" style="2" customWidth="1"/>
    <col min="2" max="2" width="16.00390625" style="2" customWidth="1"/>
    <col min="3" max="3" width="13.125" style="2" bestFit="1" customWidth="1"/>
    <col min="4" max="5" width="10.50390625" style="2" bestFit="1" customWidth="1"/>
    <col min="6" max="7" width="8.625" style="2" customWidth="1"/>
    <col min="8" max="8" width="20.25390625" style="2" customWidth="1"/>
    <col min="9" max="16384" width="9.00390625" style="2" customWidth="1"/>
  </cols>
  <sheetData>
    <row r="1" s="6" customFormat="1" ht="18" customHeight="1">
      <c r="A1" s="5" t="s">
        <v>64</v>
      </c>
    </row>
    <row r="2" spans="1:3" s="6" customFormat="1" ht="18" customHeight="1">
      <c r="A2" s="7" t="s">
        <v>62</v>
      </c>
      <c r="B2" s="7"/>
      <c r="C2" s="7"/>
    </row>
    <row r="3" ht="11.25" customHeight="1">
      <c r="H3" s="17" t="s">
        <v>78</v>
      </c>
    </row>
    <row r="4" ht="4.5" customHeight="1">
      <c r="H4" s="18"/>
    </row>
    <row r="5" spans="1:8" ht="25.5" customHeight="1">
      <c r="A5" s="53" t="s">
        <v>61</v>
      </c>
      <c r="B5" s="52"/>
      <c r="C5" s="52" t="s">
        <v>11</v>
      </c>
      <c r="D5" s="52" t="s">
        <v>9</v>
      </c>
      <c r="E5" s="52"/>
      <c r="F5" s="52"/>
      <c r="G5" s="52"/>
      <c r="H5" s="48" t="s">
        <v>10</v>
      </c>
    </row>
    <row r="6" spans="1:8" ht="25.5" customHeight="1">
      <c r="A6" s="50"/>
      <c r="B6" s="51"/>
      <c r="C6" s="51"/>
      <c r="D6" s="19" t="s">
        <v>12</v>
      </c>
      <c r="E6" s="19" t="s">
        <v>13</v>
      </c>
      <c r="F6" s="19" t="s">
        <v>14</v>
      </c>
      <c r="G6" s="19" t="s">
        <v>15</v>
      </c>
      <c r="H6" s="49"/>
    </row>
    <row r="7" spans="1:8" ht="19.5" customHeight="1">
      <c r="A7" s="50" t="s">
        <v>16</v>
      </c>
      <c r="B7" s="51"/>
      <c r="C7" s="20">
        <f>SUM(C8:C27)</f>
        <v>1215024.28</v>
      </c>
      <c r="D7" s="9">
        <f>SUM(D8:D27)</f>
        <v>46950</v>
      </c>
      <c r="E7" s="9">
        <f>SUM(E8:E27)</f>
        <v>45380</v>
      </c>
      <c r="F7" s="11">
        <f>SUM(F8:F27)</f>
        <v>439</v>
      </c>
      <c r="G7" s="11">
        <f>SUM(G8:G27)</f>
        <v>1131</v>
      </c>
      <c r="H7" s="21" t="s">
        <v>17</v>
      </c>
    </row>
    <row r="8" spans="1:8" ht="19.5" customHeight="1">
      <c r="A8" s="22">
        <v>1</v>
      </c>
      <c r="B8" s="23" t="s">
        <v>18</v>
      </c>
      <c r="C8" s="24">
        <v>276939.39</v>
      </c>
      <c r="D8" s="10">
        <f>SUM(E8:G8)</f>
        <v>12546</v>
      </c>
      <c r="E8" s="10">
        <v>12089</v>
      </c>
      <c r="F8" s="25">
        <v>90</v>
      </c>
      <c r="G8" s="25">
        <f>270+97</f>
        <v>367</v>
      </c>
      <c r="H8" s="26" t="s">
        <v>19</v>
      </c>
    </row>
    <row r="9" spans="1:8" ht="19.5" customHeight="1">
      <c r="A9" s="22">
        <v>2</v>
      </c>
      <c r="B9" s="23" t="s">
        <v>20</v>
      </c>
      <c r="C9" s="8">
        <v>661996.71</v>
      </c>
      <c r="D9" s="13">
        <f aca="true" t="shared" si="0" ref="D9:D27">SUM(E9:G9)</f>
        <v>26201</v>
      </c>
      <c r="E9" s="13">
        <v>25468</v>
      </c>
      <c r="F9" s="12">
        <v>177</v>
      </c>
      <c r="G9" s="12">
        <f>381+175</f>
        <v>556</v>
      </c>
      <c r="H9" s="27" t="s">
        <v>66</v>
      </c>
    </row>
    <row r="10" spans="1:8" ht="19.5" customHeight="1">
      <c r="A10" s="22">
        <v>3</v>
      </c>
      <c r="B10" s="23" t="s">
        <v>21</v>
      </c>
      <c r="C10" s="8">
        <v>78695.97</v>
      </c>
      <c r="D10" s="13">
        <f t="shared" si="0"/>
        <v>2902</v>
      </c>
      <c r="E10" s="13">
        <v>2781</v>
      </c>
      <c r="F10" s="12">
        <v>32</v>
      </c>
      <c r="G10" s="12">
        <f>61+28</f>
        <v>89</v>
      </c>
      <c r="H10" s="27" t="s">
        <v>22</v>
      </c>
    </row>
    <row r="11" spans="1:8" ht="19.5" customHeight="1">
      <c r="A11" s="22">
        <v>4</v>
      </c>
      <c r="B11" s="23" t="s">
        <v>23</v>
      </c>
      <c r="C11" s="8">
        <v>22278.78</v>
      </c>
      <c r="D11" s="13">
        <f t="shared" si="0"/>
        <v>1361</v>
      </c>
      <c r="E11" s="13">
        <v>1332</v>
      </c>
      <c r="F11" s="12">
        <v>10</v>
      </c>
      <c r="G11" s="12">
        <v>19</v>
      </c>
      <c r="H11" s="27" t="s">
        <v>0</v>
      </c>
    </row>
    <row r="12" spans="1:8" ht="19.5" customHeight="1">
      <c r="A12" s="22">
        <v>5</v>
      </c>
      <c r="B12" s="23" t="s">
        <v>24</v>
      </c>
      <c r="C12" s="8">
        <v>4958</v>
      </c>
      <c r="D12" s="13">
        <f t="shared" si="0"/>
        <v>36</v>
      </c>
      <c r="E12" s="13">
        <v>36</v>
      </c>
      <c r="F12" s="14" t="s">
        <v>77</v>
      </c>
      <c r="G12" s="14" t="s">
        <v>77</v>
      </c>
      <c r="H12" s="27" t="s">
        <v>25</v>
      </c>
    </row>
    <row r="13" spans="1:8" ht="19.5" customHeight="1">
      <c r="A13" s="22">
        <v>6</v>
      </c>
      <c r="B13" s="23" t="s">
        <v>26</v>
      </c>
      <c r="C13" s="8">
        <v>7777.97</v>
      </c>
      <c r="D13" s="13">
        <f t="shared" si="0"/>
        <v>404</v>
      </c>
      <c r="E13" s="13">
        <v>374</v>
      </c>
      <c r="F13" s="12">
        <v>12</v>
      </c>
      <c r="G13" s="12">
        <v>18</v>
      </c>
      <c r="H13" s="27" t="s">
        <v>27</v>
      </c>
    </row>
    <row r="14" spans="1:8" ht="19.5" customHeight="1">
      <c r="A14" s="22">
        <v>7</v>
      </c>
      <c r="B14" s="23" t="s">
        <v>28</v>
      </c>
      <c r="C14" s="8">
        <v>4878.97</v>
      </c>
      <c r="D14" s="13">
        <f t="shared" si="0"/>
        <v>30</v>
      </c>
      <c r="E14" s="13">
        <v>28</v>
      </c>
      <c r="F14" s="14" t="s">
        <v>77</v>
      </c>
      <c r="G14" s="12">
        <v>2</v>
      </c>
      <c r="H14" s="27" t="s">
        <v>1</v>
      </c>
    </row>
    <row r="15" spans="1:8" ht="19.5" customHeight="1">
      <c r="A15" s="22">
        <v>8</v>
      </c>
      <c r="B15" s="23" t="s">
        <v>29</v>
      </c>
      <c r="C15" s="8">
        <v>6612.96</v>
      </c>
      <c r="D15" s="13">
        <f t="shared" si="0"/>
        <v>111</v>
      </c>
      <c r="E15" s="13">
        <v>104</v>
      </c>
      <c r="F15" s="12">
        <v>3</v>
      </c>
      <c r="G15" s="12">
        <v>4</v>
      </c>
      <c r="H15" s="27" t="s">
        <v>30</v>
      </c>
    </row>
    <row r="16" spans="1:8" ht="19.5" customHeight="1">
      <c r="A16" s="22">
        <v>9</v>
      </c>
      <c r="B16" s="23" t="s">
        <v>31</v>
      </c>
      <c r="C16" s="8">
        <v>6421</v>
      </c>
      <c r="D16" s="13">
        <f t="shared" si="0"/>
        <v>180</v>
      </c>
      <c r="E16" s="13">
        <v>176</v>
      </c>
      <c r="F16" s="14" t="s">
        <v>77</v>
      </c>
      <c r="G16" s="12">
        <v>4</v>
      </c>
      <c r="H16" s="27" t="s">
        <v>32</v>
      </c>
    </row>
    <row r="17" spans="1:8" ht="19.5" customHeight="1">
      <c r="A17" s="22">
        <v>10</v>
      </c>
      <c r="B17" s="23" t="s">
        <v>33</v>
      </c>
      <c r="C17" s="8">
        <v>17445.28</v>
      </c>
      <c r="D17" s="13">
        <f t="shared" si="0"/>
        <v>712</v>
      </c>
      <c r="E17" s="13">
        <f>95+517</f>
        <v>612</v>
      </c>
      <c r="F17" s="12">
        <f>1+82</f>
        <v>83</v>
      </c>
      <c r="G17" s="12">
        <v>17</v>
      </c>
      <c r="H17" s="27" t="s">
        <v>34</v>
      </c>
    </row>
    <row r="18" spans="1:8" ht="19.5" customHeight="1">
      <c r="A18" s="22">
        <v>11</v>
      </c>
      <c r="B18" s="23" t="s">
        <v>35</v>
      </c>
      <c r="C18" s="8">
        <v>18169.12</v>
      </c>
      <c r="D18" s="13">
        <f t="shared" si="0"/>
        <v>486</v>
      </c>
      <c r="E18" s="13">
        <v>479</v>
      </c>
      <c r="F18" s="12">
        <v>4</v>
      </c>
      <c r="G18" s="12">
        <v>3</v>
      </c>
      <c r="H18" s="27" t="s">
        <v>36</v>
      </c>
    </row>
    <row r="19" spans="1:8" ht="19.5" customHeight="1">
      <c r="A19" s="22">
        <v>12</v>
      </c>
      <c r="B19" s="23" t="s">
        <v>37</v>
      </c>
      <c r="C19" s="8">
        <v>9701.19</v>
      </c>
      <c r="D19" s="13">
        <f t="shared" si="0"/>
        <v>303</v>
      </c>
      <c r="E19" s="13">
        <v>298</v>
      </c>
      <c r="F19" s="12">
        <v>2</v>
      </c>
      <c r="G19" s="12">
        <v>3</v>
      </c>
      <c r="H19" s="27" t="s">
        <v>38</v>
      </c>
    </row>
    <row r="20" spans="1:8" ht="19.5" customHeight="1">
      <c r="A20" s="22">
        <v>13</v>
      </c>
      <c r="B20" s="23" t="s">
        <v>39</v>
      </c>
      <c r="C20" s="8">
        <v>8228.72</v>
      </c>
      <c r="D20" s="13">
        <f t="shared" si="0"/>
        <v>181</v>
      </c>
      <c r="E20" s="13">
        <v>173</v>
      </c>
      <c r="F20" s="12">
        <v>2</v>
      </c>
      <c r="G20" s="12">
        <v>6</v>
      </c>
      <c r="H20" s="27" t="s">
        <v>40</v>
      </c>
    </row>
    <row r="21" spans="1:8" ht="19.5" customHeight="1">
      <c r="A21" s="22">
        <v>14</v>
      </c>
      <c r="B21" s="23" t="s">
        <v>41</v>
      </c>
      <c r="C21" s="8">
        <v>4974.6</v>
      </c>
      <c r="D21" s="13">
        <f t="shared" si="0"/>
        <v>111</v>
      </c>
      <c r="E21" s="13">
        <v>99</v>
      </c>
      <c r="F21" s="12">
        <v>2</v>
      </c>
      <c r="G21" s="12">
        <v>10</v>
      </c>
      <c r="H21" s="27" t="s">
        <v>42</v>
      </c>
    </row>
    <row r="22" spans="1:8" ht="19.5" customHeight="1">
      <c r="A22" s="22">
        <v>15</v>
      </c>
      <c r="B22" s="23" t="s">
        <v>43</v>
      </c>
      <c r="C22" s="8">
        <v>9891.39</v>
      </c>
      <c r="D22" s="13">
        <f t="shared" si="0"/>
        <v>374</v>
      </c>
      <c r="E22" s="13">
        <v>346</v>
      </c>
      <c r="F22" s="12">
        <v>9</v>
      </c>
      <c r="G22" s="12">
        <v>19</v>
      </c>
      <c r="H22" s="27" t="s">
        <v>44</v>
      </c>
    </row>
    <row r="23" spans="1:8" ht="19.5" customHeight="1">
      <c r="A23" s="22">
        <v>16</v>
      </c>
      <c r="B23" s="23" t="s">
        <v>45</v>
      </c>
      <c r="C23" s="8">
        <v>4230.72</v>
      </c>
      <c r="D23" s="13">
        <f t="shared" si="0"/>
        <v>31</v>
      </c>
      <c r="E23" s="13">
        <v>28</v>
      </c>
      <c r="F23" s="12">
        <v>1</v>
      </c>
      <c r="G23" s="12">
        <v>2</v>
      </c>
      <c r="H23" s="27" t="s">
        <v>63</v>
      </c>
    </row>
    <row r="24" spans="1:8" ht="19.5" customHeight="1">
      <c r="A24" s="22">
        <v>17</v>
      </c>
      <c r="B24" s="23" t="s">
        <v>46</v>
      </c>
      <c r="C24" s="8">
        <v>8769.49</v>
      </c>
      <c r="D24" s="13">
        <f t="shared" si="0"/>
        <v>183</v>
      </c>
      <c r="E24" s="13">
        <v>179</v>
      </c>
      <c r="F24" s="12">
        <v>1</v>
      </c>
      <c r="G24" s="12">
        <v>3</v>
      </c>
      <c r="H24" s="27" t="s">
        <v>47</v>
      </c>
    </row>
    <row r="25" spans="1:8" ht="19.5" customHeight="1">
      <c r="A25" s="22">
        <v>18</v>
      </c>
      <c r="B25" s="23" t="s">
        <v>48</v>
      </c>
      <c r="C25" s="8">
        <v>28185.27</v>
      </c>
      <c r="D25" s="13">
        <f t="shared" si="0"/>
        <v>532</v>
      </c>
      <c r="E25" s="13">
        <v>517</v>
      </c>
      <c r="F25" s="12">
        <v>9</v>
      </c>
      <c r="G25" s="12">
        <v>6</v>
      </c>
      <c r="H25" s="27" t="s">
        <v>49</v>
      </c>
    </row>
    <row r="26" spans="1:8" ht="19.5" customHeight="1">
      <c r="A26" s="22">
        <v>19</v>
      </c>
      <c r="B26" s="23" t="s">
        <v>50</v>
      </c>
      <c r="C26" s="8">
        <v>7152.96</v>
      </c>
      <c r="D26" s="13">
        <f t="shared" si="0"/>
        <v>104</v>
      </c>
      <c r="E26" s="13">
        <v>104</v>
      </c>
      <c r="F26" s="14" t="s">
        <v>77</v>
      </c>
      <c r="G26" s="14" t="s">
        <v>77</v>
      </c>
      <c r="H26" s="27" t="s">
        <v>51</v>
      </c>
    </row>
    <row r="27" spans="1:8" ht="19.5" customHeight="1">
      <c r="A27" s="28">
        <v>20</v>
      </c>
      <c r="B27" s="29" t="s">
        <v>52</v>
      </c>
      <c r="C27" s="30">
        <v>27715.79</v>
      </c>
      <c r="D27" s="15">
        <f t="shared" si="0"/>
        <v>162</v>
      </c>
      <c r="E27" s="15">
        <v>157</v>
      </c>
      <c r="F27" s="16">
        <v>2</v>
      </c>
      <c r="G27" s="16">
        <v>3</v>
      </c>
      <c r="H27" s="31" t="s">
        <v>67</v>
      </c>
    </row>
    <row r="28" spans="6:8" ht="9" customHeight="1">
      <c r="F28" s="32"/>
      <c r="H28" s="33"/>
    </row>
    <row r="29" spans="7:8" ht="13.5">
      <c r="G29" s="17"/>
      <c r="H29" s="17" t="s">
        <v>65</v>
      </c>
    </row>
  </sheetData>
  <sheetProtection/>
  <mergeCells count="5">
    <mergeCell ref="H5:H6"/>
    <mergeCell ref="A7:B7"/>
    <mergeCell ref="D5:G5"/>
    <mergeCell ref="A5:B6"/>
    <mergeCell ref="C5:C6"/>
  </mergeCells>
  <printOptions/>
  <pageMargins left="0.6299212598425197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625" style="34" customWidth="1"/>
    <col min="2" max="2" width="3.375" style="34" customWidth="1"/>
    <col min="3" max="3" width="7.125" style="34" customWidth="1"/>
    <col min="4" max="4" width="3.625" style="34" customWidth="1"/>
    <col min="5" max="7" width="8.50390625" style="34" customWidth="1"/>
    <col min="8" max="8" width="2.875" style="34" customWidth="1"/>
    <col min="9" max="9" width="14.625" style="34" customWidth="1"/>
    <col min="10" max="10" width="5.625" style="34" customWidth="1"/>
    <col min="11" max="11" width="14.875" style="34" customWidth="1"/>
    <col min="12" max="12" width="5.625" style="34" customWidth="1"/>
    <col min="13" max="16384" width="9.00390625" style="34" customWidth="1"/>
  </cols>
  <sheetData>
    <row r="1" ht="15" customHeight="1">
      <c r="A1" s="1" t="s">
        <v>53</v>
      </c>
    </row>
    <row r="3" spans="2:5" ht="13.5" customHeight="1">
      <c r="B3" s="68" t="s">
        <v>68</v>
      </c>
      <c r="C3" s="68"/>
      <c r="D3" s="3"/>
      <c r="E3" s="4" t="s">
        <v>3</v>
      </c>
    </row>
    <row r="4" spans="2:5" ht="13.5" customHeight="1">
      <c r="B4" s="68" t="s">
        <v>2</v>
      </c>
      <c r="C4" s="68"/>
      <c r="D4" s="3"/>
      <c r="E4" s="3" t="s">
        <v>69</v>
      </c>
    </row>
    <row r="5" spans="2:5" ht="13.5" customHeight="1">
      <c r="B5" s="3" t="s">
        <v>70</v>
      </c>
      <c r="C5" s="3"/>
      <c r="D5" s="3"/>
      <c r="E5" s="3" t="s">
        <v>76</v>
      </c>
    </row>
    <row r="6" spans="1:12" ht="13.5" customHeight="1">
      <c r="A6" s="1"/>
      <c r="B6" s="68" t="s">
        <v>6</v>
      </c>
      <c r="C6" s="69"/>
      <c r="D6" s="35"/>
      <c r="E6" s="3" t="s">
        <v>71</v>
      </c>
      <c r="L6" s="36" t="s">
        <v>79</v>
      </c>
    </row>
    <row r="7" spans="2:12" ht="13.5" customHeight="1">
      <c r="B7" s="70" t="s">
        <v>4</v>
      </c>
      <c r="C7" s="71"/>
      <c r="D7" s="71"/>
      <c r="E7" s="71"/>
      <c r="F7" s="71"/>
      <c r="G7" s="71"/>
      <c r="H7" s="71"/>
      <c r="I7" s="72" t="s">
        <v>7</v>
      </c>
      <c r="J7" s="71"/>
      <c r="K7" s="71" t="s">
        <v>8</v>
      </c>
      <c r="L7" s="73"/>
    </row>
    <row r="8" spans="2:12" ht="13.5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5"/>
    </row>
    <row r="9" spans="2:12" ht="17.25" customHeight="1">
      <c r="B9" s="61" t="s">
        <v>54</v>
      </c>
      <c r="C9" s="62"/>
      <c r="D9" s="62"/>
      <c r="E9" s="62" t="s">
        <v>55</v>
      </c>
      <c r="F9" s="62"/>
      <c r="G9" s="62"/>
      <c r="H9" s="62"/>
      <c r="I9" s="37">
        <v>32</v>
      </c>
      <c r="J9" s="38" t="s">
        <v>59</v>
      </c>
      <c r="K9" s="37">
        <v>7</v>
      </c>
      <c r="L9" s="39" t="s">
        <v>59</v>
      </c>
    </row>
    <row r="10" spans="2:12" ht="17.25" customHeight="1">
      <c r="B10" s="61"/>
      <c r="C10" s="62"/>
      <c r="D10" s="62"/>
      <c r="E10" s="63" t="s">
        <v>73</v>
      </c>
      <c r="F10" s="55" t="s">
        <v>5</v>
      </c>
      <c r="G10" s="57" t="s">
        <v>74</v>
      </c>
      <c r="H10" s="58"/>
      <c r="I10" s="37">
        <v>256</v>
      </c>
      <c r="J10" s="38" t="s">
        <v>59</v>
      </c>
      <c r="K10" s="37">
        <v>220</v>
      </c>
      <c r="L10" s="39" t="s">
        <v>59</v>
      </c>
    </row>
    <row r="11" spans="2:12" ht="17.25" customHeight="1">
      <c r="B11" s="61"/>
      <c r="C11" s="62"/>
      <c r="D11" s="62"/>
      <c r="E11" s="63"/>
      <c r="F11" s="56"/>
      <c r="G11" s="59" t="s">
        <v>75</v>
      </c>
      <c r="H11" s="60"/>
      <c r="I11" s="37">
        <v>512</v>
      </c>
      <c r="J11" s="38" t="s">
        <v>59</v>
      </c>
      <c r="K11" s="37">
        <v>298</v>
      </c>
      <c r="L11" s="39" t="s">
        <v>59</v>
      </c>
    </row>
    <row r="12" spans="2:12" ht="17.25" customHeight="1">
      <c r="B12" s="61"/>
      <c r="C12" s="62"/>
      <c r="D12" s="62"/>
      <c r="E12" s="64"/>
      <c r="F12" s="65" t="s">
        <v>56</v>
      </c>
      <c r="G12" s="66"/>
      <c r="H12" s="61"/>
      <c r="I12" s="37">
        <v>96</v>
      </c>
      <c r="J12" s="38" t="s">
        <v>59</v>
      </c>
      <c r="K12" s="37">
        <v>67</v>
      </c>
      <c r="L12" s="39" t="s">
        <v>59</v>
      </c>
    </row>
    <row r="13" spans="2:12" ht="17.25" customHeight="1">
      <c r="B13" s="40"/>
      <c r="C13" s="67" t="s">
        <v>57</v>
      </c>
      <c r="D13" s="67"/>
      <c r="E13" s="67"/>
      <c r="F13" s="67"/>
      <c r="G13" s="67"/>
      <c r="H13" s="41"/>
      <c r="I13" s="42">
        <v>300</v>
      </c>
      <c r="J13" s="38" t="s">
        <v>60</v>
      </c>
      <c r="K13" s="37">
        <v>867</v>
      </c>
      <c r="L13" s="39" t="s">
        <v>60</v>
      </c>
    </row>
    <row r="14" spans="2:12" ht="17.25" customHeight="1">
      <c r="B14" s="43"/>
      <c r="C14" s="54" t="s">
        <v>58</v>
      </c>
      <c r="D14" s="54"/>
      <c r="E14" s="54"/>
      <c r="F14" s="54"/>
      <c r="G14" s="54"/>
      <c r="H14" s="44"/>
      <c r="I14" s="45">
        <v>17000</v>
      </c>
      <c r="J14" s="46" t="s">
        <v>60</v>
      </c>
      <c r="K14" s="45">
        <v>11516</v>
      </c>
      <c r="L14" s="47" t="s">
        <v>60</v>
      </c>
    </row>
    <row r="15" spans="2:12" ht="17.25" customHeight="1">
      <c r="B15" s="33" t="s">
        <v>72</v>
      </c>
      <c r="L15" s="17" t="s">
        <v>65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5">
    <mergeCell ref="B3:C3"/>
    <mergeCell ref="B4:C4"/>
    <mergeCell ref="B6:C6"/>
    <mergeCell ref="B7:H8"/>
    <mergeCell ref="I7:J8"/>
    <mergeCell ref="K7:L8"/>
    <mergeCell ref="C14:G14"/>
    <mergeCell ref="F10:F11"/>
    <mergeCell ref="G10:H10"/>
    <mergeCell ref="G11:H11"/>
    <mergeCell ref="B9:D12"/>
    <mergeCell ref="E9:H9"/>
    <mergeCell ref="E10:E12"/>
    <mergeCell ref="F12:H12"/>
    <mergeCell ref="C13:G13"/>
  </mergeCells>
  <printOptions/>
  <pageMargins left="0.6299212598425197" right="0.5905511811023623" top="7.952755905511811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2021-11-16T04:49:13Z</dcterms:created>
  <dcterms:modified xsi:type="dcterms:W3CDTF">2021-11-16T04:49:17Z</dcterms:modified>
  <cp:category/>
  <cp:version/>
  <cp:contentType/>
  <cp:contentStatus/>
</cp:coreProperties>
</file>