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0" windowWidth="14430" windowHeight="12780" tabRatio="883" activeTab="0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definedNames>
    <definedName name="_xlnm.Print_Area" localSheetId="3">'3(1)(2)(3)　営業施設(旅館･興行場･公衆浴場)'!$A$1:$M$37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sharedStrings.xml><?xml version="1.0" encoding="utf-8"?>
<sst xmlns="http://schemas.openxmlformats.org/spreadsheetml/2006/main" count="734" uniqueCount="352">
  <si>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</si>
  <si>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</si>
  <si>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</si>
  <si>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</si>
  <si>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</si>
  <si>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</si>
  <si>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</si>
  <si>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</si>
  <si>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</si>
  <si>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</si>
  <si>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</si>
  <si>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</si>
  <si>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</si>
  <si>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</si>
  <si>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</si>
  <si>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</si>
  <si>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</si>
  <si>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</si>
  <si>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</si>
  <si>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</si>
  <si>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</si>
  <si>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</si>
  <si>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</si>
  <si>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</si>
  <si>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</si>
  <si>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</si>
  <si>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</si>
  <si>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</si>
  <si>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</si>
  <si>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区　　　　分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</si>
  <si>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</si>
  <si>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</si>
  <si>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</si>
  <si>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</si>
  <si>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</si>
  <si>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</si>
  <si>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</si>
  <si>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</si>
  <si>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</si>
  <si>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</si>
  <si>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</si>
  <si>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</si>
  <si>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施           設          数　（年度末現在）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</si>
  <si>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</si>
  <si>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</si>
  <si>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</si>
  <si>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</si>
  <si>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</si>
  <si>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</si>
  <si>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</si>
  <si>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</si>
  <si>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</si>
  <si>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水道水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</si>
  <si>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</si>
  <si>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</si>
  <si>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</si>
  <si>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</si>
  <si>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</si>
  <si>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</si>
  <si>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</si>
  <si>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</si>
  <si>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</si>
  <si>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</si>
  <si>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旅館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</si>
  <si>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</si>
  <si>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</si>
  <si>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</si>
  <si>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</si>
  <si>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</si>
  <si>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</si>
  <si>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</si>
  <si>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</si>
  <si>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</si>
  <si>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</si>
  <si>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</si>
  <si>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</si>
  <si>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</si>
  <si>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</si>
  <si>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</si>
  <si>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</si>
  <si>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</si>
  <si>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</si>
  <si>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</si>
  <si>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</si>
  <si>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</si>
  <si>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</si>
  <si>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</si>
  <si>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</si>
  <si>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</si>
  <si>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</si>
  <si>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</si>
  <si>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</si>
  <si>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</si>
  <si>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</si>
  <si>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</si>
  <si>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</si>
  <si>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</si>
  <si>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</si>
  <si>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</si>
  <si>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</si>
  <si>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</si>
  <si>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</si>
  <si>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</si>
  <si>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</si>
  <si>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</si>
  <si>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</si>
  <si>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</si>
  <si>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</si>
  <si>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</si>
  <si>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</si>
  <si>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</si>
  <si>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</si>
  <si>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</si>
  <si>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</si>
  <si>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</si>
  <si>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</si>
  <si>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</si>
  <si>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</si>
  <si>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</si>
  <si>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</si>
  <si>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</si>
  <si>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</si>
  <si>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</si>
  <si>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</si>
  <si>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</si>
  <si>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</si>
  <si>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</si>
  <si>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</si>
  <si>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</si>
  <si>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</si>
  <si>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</si>
  <si>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</si>
  <si>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</si>
  <si>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</si>
  <si>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</si>
  <si>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</si>
  <si>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</si>
  <si>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</si>
  <si>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</si>
  <si>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</si>
  <si>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</si>
  <si>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</si>
  <si>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</si>
  <si>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</si>
  <si>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</si>
  <si>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</si>
  <si>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</si>
  <si>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</si>
  <si>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</si>
  <si>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</si>
  <si>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</si>
  <si>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</si>
  <si>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</si>
  <si>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</si>
  <si>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</si>
  <si>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</si>
  <si>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</si>
  <si>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</si>
  <si>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</si>
  <si>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</si>
  <si>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</si>
  <si>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</si>
  <si>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</si>
  <si>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</si>
  <si>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</si>
  <si>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</si>
  <si>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</si>
  <si>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</si>
  <si>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</si>
  <si>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資料　保健所環境衛生課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</si>
  <si>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</si>
  <si>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</si>
  <si>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</si>
  <si>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</si>
  <si>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</si>
  <si>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</si>
  <si>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</si>
  <si>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</si>
  <si>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</si>
  <si>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</si>
  <si>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</si>
  <si>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</si>
  <si>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</si>
  <si>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</si>
  <si>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</si>
  <si>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</si>
  <si>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</si>
  <si>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</si>
  <si>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</si>
  <si>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</si>
  <si>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</si>
  <si>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</si>
  <si>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</si>
  <si>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</si>
  <si>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</si>
  <si>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</si>
  <si>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</si>
  <si>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</si>
  <si>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</si>
  <si>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</si>
  <si>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施　　　設　　　数　（年度末現在）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</si>
  <si>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</si>
  <si>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</si>
  <si>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</si>
  <si>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</si>
  <si>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</si>
  <si>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</si>
  <si>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</si>
  <si>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</si>
  <si>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</si>
  <si>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</si>
  <si>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</si>
  <si>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</si>
  <si>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廃止件数</t>
  </si>
  <si>
    <t>立入検査回数</t>
  </si>
  <si>
    <t>改善命令件数</t>
  </si>
  <si>
    <t>立入検査回数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</si>
  <si>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</si>
  <si>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</si>
  <si>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</si>
  <si>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</si>
  <si>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</si>
  <si>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</si>
  <si>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2　水道関係</t>
  </si>
  <si>
    <t>　（2）　給水要綱等対象施設立入検査状況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</si>
  <si>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</si>
  <si>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</si>
  <si>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</si>
  <si>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</si>
  <si>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</si>
  <si>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</si>
  <si>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</si>
  <si>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</si>
  <si>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</si>
  <si>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</si>
  <si>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</si>
  <si>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</si>
  <si>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</si>
  <si>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</si>
  <si>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</si>
  <si>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</si>
  <si>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</si>
  <si>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</si>
  <si>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</si>
  <si>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</si>
  <si>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</si>
  <si>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</si>
  <si>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</si>
  <si>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</si>
  <si>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</si>
  <si>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</si>
  <si>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　（1）　専用水道等立入検査状況、給水人口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</si>
  <si>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</si>
  <si>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</si>
  <si>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</si>
  <si>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</si>
  <si>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</si>
  <si>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</si>
  <si>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</si>
  <si>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</si>
  <si>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</si>
  <si>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</si>
  <si>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</si>
  <si>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</si>
  <si>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</si>
  <si>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</si>
  <si>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*1 簡易専用水道及び小規模受水槽水道施設の届出・廃止件数は､台帳照合・整理に伴う現認廃止・変更件数を含む｡</t>
  </si>
  <si>
    <t>墓地</t>
  </si>
  <si>
    <t>届
出
件
数
(*1）</t>
  </si>
  <si>
    <t>廃
止
件
数
(*1）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</si>
  <si>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</si>
  <si>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</si>
  <si>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</si>
  <si>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</si>
  <si>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1）　札幌市給水設備の構造及び維持管理等に関する指導要綱第3条に規定する施設（小規模受水槽水道施設、</t>
  </si>
  <si>
    <t>2)　無店舗取次店舗を含む。</t>
  </si>
  <si>
    <t>*4 特定建築物の簡易専用水道以外のものは、便宜上「給水要綱等対象施設」の対象区分を用いた。</t>
  </si>
  <si>
    <t>特定建築物(*3)</t>
  </si>
  <si>
    <t>小規模受水槽
水道施設(*4)</t>
  </si>
  <si>
    <t>住居用飲用
井戸等施設(*4)</t>
  </si>
  <si>
    <t>業務用飲用
井戸等施設(*4)</t>
  </si>
  <si>
    <t>*3 環境衛生関係施設数に記載されている施設数から、水道直結、専用水道の施設を除いた件数。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</si>
  <si>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</si>
  <si>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</si>
  <si>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</si>
  <si>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</si>
  <si>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</si>
  <si>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</si>
  <si>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</si>
  <si>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</si>
  <si>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</si>
  <si>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</si>
  <si>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</si>
  <si>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</si>
  <si>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</si>
  <si>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</si>
  <si>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</si>
  <si>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</si>
  <si>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</si>
  <si>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</si>
  <si>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</si>
  <si>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</si>
  <si>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</si>
  <si>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</si>
  <si>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</si>
  <si>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</si>
  <si>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</si>
  <si>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</si>
  <si>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</si>
  <si>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</si>
  <si>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</si>
  <si>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</si>
  <si>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</si>
  <si>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</si>
  <si>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</si>
  <si>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</si>
  <si>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</si>
  <si>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</si>
  <si>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</si>
  <si>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</si>
  <si>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</si>
  <si>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</si>
  <si>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</si>
  <si>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</si>
  <si>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</si>
  <si>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</si>
  <si>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</si>
  <si>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</si>
  <si>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</si>
  <si>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</si>
  <si>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よだれかけ</t>
  </si>
  <si>
    <t>たび</t>
  </si>
  <si>
    <t>*1</t>
  </si>
  <si>
    <t>認可確認
(届出)件数</t>
  </si>
  <si>
    <t>コインランドリー</t>
  </si>
  <si>
    <t>プール</t>
  </si>
  <si>
    <t>ホテル</t>
  </si>
  <si>
    <t>不許可
件   数</t>
  </si>
  <si>
    <t>施　設　数　(年度末現在)</t>
  </si>
  <si>
    <t>※火葬場における立入検査は、民間事業者が運営主体となっている山口斎場に関するもの。</t>
  </si>
  <si>
    <t>＊上記の他に、コールセンターにおけるハチ類処理総数・・・件</t>
  </si>
  <si>
    <t>-</t>
  </si>
  <si>
    <t>改
善
指
導
件
数
(*2）</t>
  </si>
  <si>
    <t>*2 改善指導件数は、立入検査結果書によるものをいう。</t>
  </si>
  <si>
    <t>平成28年度末</t>
  </si>
  <si>
    <t>平成28年度</t>
  </si>
  <si>
    <t>3)　移動型温泉利用施設を含む。</t>
  </si>
  <si>
    <t>-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</si>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</sst>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distributed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distributed" vertical="center" wrapText="1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186" fontId="6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18" fillId="0" borderId="29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186" fontId="8" fillId="0" borderId="23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center" vertical="distributed" wrapText="1"/>
    </xf>
    <xf numFmtId="0" fontId="15" fillId="0" borderId="37" xfId="0" applyFont="1" applyFill="1" applyBorder="1" applyAlignment="1">
      <alignment horizontal="center" vertical="distributed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distributed" wrapText="1"/>
    </xf>
    <xf numFmtId="0" fontId="15" fillId="0" borderId="14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center" vertical="distributed" textRotation="255" wrapText="1"/>
    </xf>
    <xf numFmtId="0" fontId="14" fillId="0" borderId="12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8" fillId="0" borderId="3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41" fontId="1" fillId="0" borderId="39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3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186" fontId="1" fillId="0" borderId="41" xfId="0" applyNumberFormat="1" applyFont="1" applyFill="1" applyBorder="1" applyAlignment="1">
      <alignment horizontal="center" vertical="center"/>
    </xf>
    <xf numFmtId="186" fontId="1" fillId="0" borderId="42" xfId="0" applyNumberFormat="1" applyFont="1" applyFill="1" applyBorder="1" applyAlignment="1">
      <alignment horizontal="center" vertical="center"/>
    </xf>
    <xf numFmtId="186" fontId="1" fillId="0" borderId="43" xfId="0" applyNumberFormat="1" applyFont="1" applyFill="1" applyBorder="1" applyAlignment="1">
      <alignment horizontal="center" vertical="center"/>
    </xf>
    <xf numFmtId="186" fontId="1" fillId="0" borderId="3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/>
    </xf>
    <xf numFmtId="190" fontId="6" fillId="0" borderId="31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6" fillId="0" borderId="38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8" fillId="0" borderId="30" xfId="0" applyFont="1" applyFill="1" applyBorder="1" applyAlignment="1">
      <alignment horizontal="distributed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37" xfId="0" applyFont="1" applyFill="1" applyBorder="1" applyAlignment="1">
      <alignment horizontal="center" vertical="distributed" textRotation="255"/>
    </xf>
    <xf numFmtId="0" fontId="6" fillId="0" borderId="36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37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3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4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5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7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8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34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195" t="s">
        <v>264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5" ht="18.75" customHeight="1">
      <c r="A2" s="19" t="s">
        <v>222</v>
      </c>
      <c r="C2" s="19"/>
      <c r="D2" s="1"/>
      <c r="E2" s="1"/>
    </row>
    <row r="3" spans="1:6" ht="18.75" customHeight="1">
      <c r="A3" s="2" t="s">
        <v>231</v>
      </c>
      <c r="B3" s="164"/>
      <c r="C3" s="2"/>
      <c r="D3" s="178"/>
      <c r="E3" s="178"/>
      <c r="F3" s="178"/>
    </row>
    <row r="4" ht="13.5" customHeight="1">
      <c r="N4" s="11" t="s">
        <v>344</v>
      </c>
    </row>
    <row r="5" spans="1:14" ht="26.25" customHeight="1">
      <c r="A5" s="63"/>
      <c r="B5" s="60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6"/>
      <c r="B6" s="61" t="s">
        <v>27</v>
      </c>
      <c r="C6" s="25"/>
      <c r="D6" s="171">
        <f>SUM(D7:D29)</f>
        <v>15752</v>
      </c>
      <c r="E6" s="171">
        <f>SUM(E7:E29)</f>
        <v>4477</v>
      </c>
      <c r="F6" s="171">
        <f aca="true" t="shared" si="0" ref="F6:N6">SUM(F7:F29)</f>
        <v>1958</v>
      </c>
      <c r="G6" s="171">
        <f t="shared" si="0"/>
        <v>1548</v>
      </c>
      <c r="H6" s="171">
        <f t="shared" si="0"/>
        <v>1381</v>
      </c>
      <c r="I6" s="171">
        <f t="shared" si="0"/>
        <v>776</v>
      </c>
      <c r="J6" s="171">
        <f t="shared" si="0"/>
        <v>1681</v>
      </c>
      <c r="K6" s="171">
        <f t="shared" si="0"/>
        <v>584</v>
      </c>
      <c r="L6" s="171">
        <f t="shared" si="0"/>
        <v>1192</v>
      </c>
      <c r="M6" s="171">
        <f t="shared" si="0"/>
        <v>1385</v>
      </c>
      <c r="N6" s="172">
        <f t="shared" si="0"/>
        <v>702</v>
      </c>
    </row>
    <row r="7" spans="2:19" ht="26.25" customHeight="1">
      <c r="B7" s="5" t="s">
        <v>11</v>
      </c>
      <c r="C7" s="22"/>
      <c r="D7" s="174">
        <f>SUM(E7:N7)</f>
        <v>1</v>
      </c>
      <c r="E7" s="116">
        <v>1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2">
        <v>0</v>
      </c>
      <c r="O7" s="7"/>
      <c r="S7" s="7"/>
    </row>
    <row r="8" spans="2:15" ht="26.25" customHeight="1">
      <c r="B8" s="5" t="s">
        <v>12</v>
      </c>
      <c r="C8" s="22"/>
      <c r="D8" s="174">
        <f aca="true" t="shared" si="1" ref="D8:D13">SUM(E8:N8)</f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2">
        <v>0</v>
      </c>
      <c r="O8" s="7"/>
    </row>
    <row r="9" spans="2:15" ht="26.25" customHeight="1">
      <c r="B9" s="5" t="s">
        <v>13</v>
      </c>
      <c r="C9" s="22"/>
      <c r="D9" s="174">
        <f>SUM(E9:N9)</f>
        <v>258</v>
      </c>
      <c r="E9" s="116">
        <v>134</v>
      </c>
      <c r="F9" s="116">
        <v>19</v>
      </c>
      <c r="G9" s="116">
        <v>22</v>
      </c>
      <c r="H9" s="116">
        <v>17</v>
      </c>
      <c r="I9" s="116">
        <v>14</v>
      </c>
      <c r="J9" s="116">
        <v>16</v>
      </c>
      <c r="K9" s="116">
        <v>14</v>
      </c>
      <c r="L9" s="116">
        <v>11</v>
      </c>
      <c r="M9" s="116">
        <v>7</v>
      </c>
      <c r="N9" s="118">
        <v>4</v>
      </c>
      <c r="O9" s="7"/>
    </row>
    <row r="10" spans="2:15" ht="26.25" customHeight="1">
      <c r="B10" s="5" t="s">
        <v>16</v>
      </c>
      <c r="C10" s="22"/>
      <c r="D10" s="174">
        <f t="shared" si="1"/>
        <v>3411</v>
      </c>
      <c r="E10" s="116">
        <v>987</v>
      </c>
      <c r="F10" s="116">
        <v>353</v>
      </c>
      <c r="G10" s="116">
        <v>302</v>
      </c>
      <c r="H10" s="116">
        <v>328</v>
      </c>
      <c r="I10" s="116">
        <v>224</v>
      </c>
      <c r="J10" s="116">
        <v>414</v>
      </c>
      <c r="K10" s="116">
        <v>95</v>
      </c>
      <c r="L10" s="116">
        <v>239</v>
      </c>
      <c r="M10" s="116">
        <v>312</v>
      </c>
      <c r="N10" s="118">
        <v>157</v>
      </c>
      <c r="O10" s="7"/>
    </row>
    <row r="11" spans="2:15" ht="26.25" customHeight="1">
      <c r="B11" s="5" t="s">
        <v>14</v>
      </c>
      <c r="C11" s="22"/>
      <c r="D11" s="174">
        <f t="shared" si="1"/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2">
        <v>0</v>
      </c>
      <c r="O11" s="7"/>
    </row>
    <row r="12" spans="2:15" ht="26.25" customHeight="1">
      <c r="B12" s="29" t="s">
        <v>273</v>
      </c>
      <c r="C12" s="23"/>
      <c r="D12" s="174">
        <f t="shared" si="1"/>
        <v>3227</v>
      </c>
      <c r="E12" s="116">
        <v>832</v>
      </c>
      <c r="F12" s="116">
        <v>441</v>
      </c>
      <c r="G12" s="116">
        <v>353</v>
      </c>
      <c r="H12" s="116">
        <v>292</v>
      </c>
      <c r="I12" s="116">
        <v>138</v>
      </c>
      <c r="J12" s="116">
        <v>439</v>
      </c>
      <c r="K12" s="116">
        <v>85</v>
      </c>
      <c r="L12" s="116">
        <v>212</v>
      </c>
      <c r="M12" s="116">
        <v>358</v>
      </c>
      <c r="N12" s="118">
        <v>77</v>
      </c>
      <c r="O12" s="7"/>
    </row>
    <row r="13" spans="2:15" ht="26.25" customHeight="1">
      <c r="B13" s="5" t="s">
        <v>15</v>
      </c>
      <c r="C13" s="22"/>
      <c r="D13" s="174">
        <f t="shared" si="1"/>
        <v>1052</v>
      </c>
      <c r="E13" s="116">
        <v>524</v>
      </c>
      <c r="F13" s="116">
        <v>129</v>
      </c>
      <c r="G13" s="116">
        <v>59</v>
      </c>
      <c r="H13" s="116">
        <v>52</v>
      </c>
      <c r="I13" s="116">
        <v>53</v>
      </c>
      <c r="J13" s="116">
        <v>63</v>
      </c>
      <c r="K13" s="116">
        <v>37</v>
      </c>
      <c r="L13" s="116">
        <v>48</v>
      </c>
      <c r="M13" s="116">
        <v>46</v>
      </c>
      <c r="N13" s="118">
        <v>41</v>
      </c>
      <c r="O13" s="82"/>
    </row>
    <row r="14" spans="2:15" ht="26.25" customHeight="1">
      <c r="B14" s="5" t="s">
        <v>17</v>
      </c>
      <c r="C14" s="22"/>
      <c r="D14" s="174">
        <f>SUM(E14:N14)</f>
        <v>319</v>
      </c>
      <c r="E14" s="116">
        <v>187</v>
      </c>
      <c r="F14" s="116">
        <v>29</v>
      </c>
      <c r="G14" s="116">
        <v>9</v>
      </c>
      <c r="H14" s="116">
        <v>9</v>
      </c>
      <c r="I14" s="116">
        <v>7</v>
      </c>
      <c r="J14" s="116">
        <v>17</v>
      </c>
      <c r="K14" s="116">
        <v>5</v>
      </c>
      <c r="L14" s="116">
        <v>35</v>
      </c>
      <c r="M14" s="116">
        <v>10</v>
      </c>
      <c r="N14" s="118">
        <v>11</v>
      </c>
      <c r="O14" s="82"/>
    </row>
    <row r="15" spans="2:15" ht="26.25" customHeight="1">
      <c r="B15" s="5" t="s">
        <v>18</v>
      </c>
      <c r="C15" s="22"/>
      <c r="D15" s="174">
        <f>SUM(E15:N15)</f>
        <v>61</v>
      </c>
      <c r="E15" s="116">
        <v>35</v>
      </c>
      <c r="F15" s="116">
        <v>2</v>
      </c>
      <c r="G15" s="116">
        <v>4</v>
      </c>
      <c r="H15" s="116">
        <v>0</v>
      </c>
      <c r="I15" s="116">
        <v>2</v>
      </c>
      <c r="J15" s="116">
        <v>4</v>
      </c>
      <c r="K15" s="116">
        <v>1</v>
      </c>
      <c r="L15" s="116">
        <v>6</v>
      </c>
      <c r="M15" s="116">
        <v>3</v>
      </c>
      <c r="N15" s="118">
        <v>4</v>
      </c>
      <c r="O15" s="82"/>
    </row>
    <row r="16" spans="2:15" ht="26.25" customHeight="1">
      <c r="B16" s="5" t="s">
        <v>19</v>
      </c>
      <c r="C16" s="22"/>
      <c r="D16" s="174">
        <f>SUM(E16:N16)</f>
        <v>299</v>
      </c>
      <c r="E16" s="116">
        <v>112</v>
      </c>
      <c r="F16" s="116">
        <v>23</v>
      </c>
      <c r="G16" s="116">
        <v>18</v>
      </c>
      <c r="H16" s="116">
        <v>25</v>
      </c>
      <c r="I16" s="116">
        <v>11</v>
      </c>
      <c r="J16" s="116">
        <v>26</v>
      </c>
      <c r="K16" s="116">
        <v>11</v>
      </c>
      <c r="L16" s="116">
        <v>30</v>
      </c>
      <c r="M16" s="116">
        <v>21</v>
      </c>
      <c r="N16" s="118">
        <v>22</v>
      </c>
      <c r="O16" s="82"/>
    </row>
    <row r="17" spans="2:15" ht="26.25" customHeight="1">
      <c r="B17" s="5" t="s">
        <v>20</v>
      </c>
      <c r="C17" s="22"/>
      <c r="D17" s="174">
        <f>SUM(E17:N17)</f>
        <v>1643</v>
      </c>
      <c r="E17" s="116">
        <v>266</v>
      </c>
      <c r="F17" s="116">
        <v>251</v>
      </c>
      <c r="G17" s="116">
        <v>214</v>
      </c>
      <c r="H17" s="116">
        <v>164</v>
      </c>
      <c r="I17" s="116">
        <v>95</v>
      </c>
      <c r="J17" s="116">
        <v>178</v>
      </c>
      <c r="K17" s="116">
        <v>98</v>
      </c>
      <c r="L17" s="116">
        <v>111</v>
      </c>
      <c r="M17" s="116">
        <v>155</v>
      </c>
      <c r="N17" s="118">
        <v>111</v>
      </c>
      <c r="O17" s="82"/>
    </row>
    <row r="18" spans="2:15" ht="26.25" customHeight="1">
      <c r="B18" s="5" t="s">
        <v>21</v>
      </c>
      <c r="C18" s="22"/>
      <c r="D18" s="174">
        <f>SUM(E18:N18)</f>
        <v>3214</v>
      </c>
      <c r="E18" s="116">
        <v>990</v>
      </c>
      <c r="F18" s="116">
        <v>452</v>
      </c>
      <c r="G18" s="116">
        <v>299</v>
      </c>
      <c r="H18" s="116">
        <v>295</v>
      </c>
      <c r="I18" s="116">
        <v>138</v>
      </c>
      <c r="J18" s="116">
        <v>287</v>
      </c>
      <c r="K18" s="116">
        <v>135</v>
      </c>
      <c r="L18" s="116">
        <v>174</v>
      </c>
      <c r="M18" s="116">
        <v>291</v>
      </c>
      <c r="N18" s="118">
        <v>153</v>
      </c>
      <c r="O18" s="82"/>
    </row>
    <row r="19" spans="2:15" ht="26.25" customHeight="1">
      <c r="B19" s="5" t="s">
        <v>272</v>
      </c>
      <c r="C19" s="22"/>
      <c r="D19" s="174">
        <f>SUM(E19:N19)+63</f>
        <v>1277</v>
      </c>
      <c r="E19" s="116">
        <v>182</v>
      </c>
      <c r="F19" s="116">
        <v>179</v>
      </c>
      <c r="G19" s="116">
        <v>186</v>
      </c>
      <c r="H19" s="116">
        <v>155</v>
      </c>
      <c r="I19" s="116">
        <v>47</v>
      </c>
      <c r="J19" s="116">
        <v>138</v>
      </c>
      <c r="K19" s="116">
        <v>51</v>
      </c>
      <c r="L19" s="116">
        <v>57</v>
      </c>
      <c r="M19" s="116">
        <v>134</v>
      </c>
      <c r="N19" s="118">
        <v>85</v>
      </c>
      <c r="O19" s="7"/>
    </row>
    <row r="20" spans="2:15" ht="26.25" customHeight="1">
      <c r="B20" s="5" t="s">
        <v>334</v>
      </c>
      <c r="C20" s="22"/>
      <c r="D20" s="174">
        <f aca="true" t="shared" si="2" ref="D20:D27">SUM(E20:N20)</f>
        <v>162</v>
      </c>
      <c r="E20" s="116">
        <v>36</v>
      </c>
      <c r="F20" s="116">
        <v>19</v>
      </c>
      <c r="G20" s="116">
        <v>23</v>
      </c>
      <c r="H20" s="116">
        <v>17</v>
      </c>
      <c r="I20" s="116">
        <v>6</v>
      </c>
      <c r="J20" s="116">
        <v>24</v>
      </c>
      <c r="K20" s="116">
        <v>5</v>
      </c>
      <c r="L20" s="116">
        <v>13</v>
      </c>
      <c r="M20" s="116">
        <v>13</v>
      </c>
      <c r="N20" s="118">
        <v>6</v>
      </c>
      <c r="O20" s="82"/>
    </row>
    <row r="21" spans="2:15" ht="26.25" customHeight="1">
      <c r="B21" s="5" t="s">
        <v>335</v>
      </c>
      <c r="C21" s="22"/>
      <c r="D21" s="174">
        <f t="shared" si="2"/>
        <v>56</v>
      </c>
      <c r="E21" s="116">
        <v>12</v>
      </c>
      <c r="F21" s="116">
        <v>8</v>
      </c>
      <c r="G21" s="116">
        <v>4</v>
      </c>
      <c r="H21" s="116">
        <v>6</v>
      </c>
      <c r="I21" s="116">
        <v>3</v>
      </c>
      <c r="J21" s="116">
        <v>5</v>
      </c>
      <c r="K21" s="116">
        <v>3</v>
      </c>
      <c r="L21" s="116">
        <v>8</v>
      </c>
      <c r="M21" s="116">
        <v>4</v>
      </c>
      <c r="N21" s="118">
        <v>3</v>
      </c>
      <c r="O21" s="82"/>
    </row>
    <row r="22" spans="2:15" ht="26.25" customHeight="1">
      <c r="B22" s="5" t="s">
        <v>267</v>
      </c>
      <c r="C22" s="22"/>
      <c r="D22" s="174">
        <f t="shared" si="2"/>
        <v>43</v>
      </c>
      <c r="E22" s="116">
        <v>6</v>
      </c>
      <c r="F22" s="116">
        <v>4</v>
      </c>
      <c r="G22" s="116">
        <v>7</v>
      </c>
      <c r="H22" s="116">
        <v>3</v>
      </c>
      <c r="I22" s="153">
        <v>1</v>
      </c>
      <c r="J22" s="116">
        <v>6</v>
      </c>
      <c r="K22" s="116">
        <v>3</v>
      </c>
      <c r="L22" s="116">
        <v>7</v>
      </c>
      <c r="M22" s="116">
        <v>4</v>
      </c>
      <c r="N22" s="118">
        <v>2</v>
      </c>
      <c r="O22" s="55"/>
    </row>
    <row r="23" spans="2:17" ht="26.25" customHeight="1">
      <c r="B23" s="5" t="s">
        <v>22</v>
      </c>
      <c r="C23" s="22"/>
      <c r="D23" s="174">
        <f t="shared" si="2"/>
        <v>244</v>
      </c>
      <c r="E23" s="116">
        <v>54</v>
      </c>
      <c r="F23" s="116">
        <v>28</v>
      </c>
      <c r="G23" s="116">
        <v>32</v>
      </c>
      <c r="H23" s="116">
        <v>14</v>
      </c>
      <c r="I23" s="116">
        <v>11</v>
      </c>
      <c r="J23" s="116">
        <v>31</v>
      </c>
      <c r="K23" s="116">
        <v>13</v>
      </c>
      <c r="L23" s="116">
        <v>29</v>
      </c>
      <c r="M23" s="116">
        <v>15</v>
      </c>
      <c r="N23" s="118">
        <v>17</v>
      </c>
      <c r="O23" s="55"/>
      <c r="P23" s="1"/>
      <c r="Q23" s="1"/>
    </row>
    <row r="24" spans="2:15" ht="26.25" customHeight="1">
      <c r="B24" s="5" t="s">
        <v>23</v>
      </c>
      <c r="C24" s="22"/>
      <c r="D24" s="174">
        <f t="shared" si="2"/>
        <v>2</v>
      </c>
      <c r="E24" s="179" t="s">
        <v>347</v>
      </c>
      <c r="F24" s="179" t="s">
        <v>347</v>
      </c>
      <c r="G24" s="179" t="s">
        <v>347</v>
      </c>
      <c r="H24" s="179" t="s">
        <v>347</v>
      </c>
      <c r="I24" s="179" t="s">
        <v>347</v>
      </c>
      <c r="J24" s="179" t="s">
        <v>347</v>
      </c>
      <c r="K24" s="143">
        <v>1</v>
      </c>
      <c r="L24" s="179" t="s">
        <v>347</v>
      </c>
      <c r="M24" s="179" t="s">
        <v>347</v>
      </c>
      <c r="N24" s="180">
        <v>1</v>
      </c>
      <c r="O24" s="7"/>
    </row>
    <row r="25" spans="2:15" ht="26.25" customHeight="1">
      <c r="B25" s="5" t="s">
        <v>24</v>
      </c>
      <c r="C25" s="22"/>
      <c r="D25" s="174">
        <f t="shared" si="2"/>
        <v>1</v>
      </c>
      <c r="E25" s="116">
        <v>0</v>
      </c>
      <c r="F25" s="116">
        <v>1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8">
        <v>0</v>
      </c>
      <c r="O25" s="55"/>
    </row>
    <row r="26" spans="2:15" ht="26.25" customHeight="1">
      <c r="B26" s="5" t="s">
        <v>25</v>
      </c>
      <c r="C26" s="22"/>
      <c r="D26" s="174">
        <f t="shared" si="2"/>
        <v>1</v>
      </c>
      <c r="E26" s="116">
        <v>0</v>
      </c>
      <c r="F26" s="116">
        <v>0</v>
      </c>
      <c r="G26" s="116">
        <v>0</v>
      </c>
      <c r="H26" s="116">
        <v>0</v>
      </c>
      <c r="I26" s="116">
        <v>1</v>
      </c>
      <c r="J26" s="116">
        <v>0</v>
      </c>
      <c r="K26" s="116">
        <v>0</v>
      </c>
      <c r="L26" s="116">
        <v>0</v>
      </c>
      <c r="M26" s="116">
        <v>0</v>
      </c>
      <c r="N26" s="118">
        <v>0</v>
      </c>
      <c r="O26" s="7"/>
    </row>
    <row r="27" spans="2:15" ht="26.25" customHeight="1">
      <c r="B27" s="13" t="s">
        <v>26</v>
      </c>
      <c r="C27" s="24"/>
      <c r="D27" s="174">
        <f t="shared" si="2"/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8">
        <v>0</v>
      </c>
      <c r="O27" s="7"/>
    </row>
    <row r="28" spans="2:15" ht="26.25" customHeight="1">
      <c r="B28" s="5" t="s">
        <v>349</v>
      </c>
      <c r="C28" s="22"/>
      <c r="D28" s="174">
        <v>469</v>
      </c>
      <c r="E28" s="116">
        <v>113</v>
      </c>
      <c r="F28" s="116">
        <v>19</v>
      </c>
      <c r="G28" s="116">
        <v>14</v>
      </c>
      <c r="H28" s="116">
        <v>3</v>
      </c>
      <c r="I28" s="116">
        <v>25</v>
      </c>
      <c r="J28" s="116">
        <v>33</v>
      </c>
      <c r="K28" s="116">
        <v>27</v>
      </c>
      <c r="L28" s="116">
        <v>212</v>
      </c>
      <c r="M28" s="116">
        <v>12</v>
      </c>
      <c r="N28" s="118">
        <v>6</v>
      </c>
      <c r="O28" s="82"/>
    </row>
    <row r="29" spans="1:15" ht="26.25" customHeight="1">
      <c r="A29" s="53"/>
      <c r="B29" s="62" t="s">
        <v>257</v>
      </c>
      <c r="C29" s="41"/>
      <c r="D29" s="175">
        <f>SUM(E29:N29)</f>
        <v>12</v>
      </c>
      <c r="E29" s="119">
        <v>6</v>
      </c>
      <c r="F29" s="119">
        <v>1</v>
      </c>
      <c r="G29" s="119">
        <v>2</v>
      </c>
      <c r="H29" s="119">
        <v>1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20">
        <v>2</v>
      </c>
      <c r="O29" s="82"/>
    </row>
    <row r="30" spans="1:14" s="8" customFormat="1" ht="16.5" customHeight="1">
      <c r="A30" s="18" t="s">
        <v>274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249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275</v>
      </c>
      <c r="J32" s="64"/>
      <c r="K32" s="64"/>
      <c r="L32" s="64"/>
      <c r="M32" s="64"/>
    </row>
    <row r="33" spans="1:13" s="8" customFormat="1" ht="13.5" customHeight="1">
      <c r="A33" s="18" t="s">
        <v>346</v>
      </c>
      <c r="J33" s="64"/>
      <c r="K33" s="64"/>
      <c r="L33" s="64"/>
      <c r="M33" s="64"/>
    </row>
    <row r="34" ht="13.5">
      <c r="N34" s="65" t="s">
        <v>271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29"/>
  <sheetViews>
    <sheetView zoomScalePageLayoutView="0" workbookViewId="0" topLeftCell="A1">
      <selection activeCell="Z10" sqref="Z10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228</v>
      </c>
      <c r="B1" s="2"/>
      <c r="C1" s="178"/>
      <c r="D1" s="178"/>
      <c r="E1" s="178"/>
    </row>
    <row r="2" spans="17:20" ht="13.5">
      <c r="Q2" s="9"/>
      <c r="S2" s="11" t="s">
        <v>345</v>
      </c>
      <c r="T2" s="7"/>
    </row>
    <row r="3" spans="1:20" ht="21" customHeight="1">
      <c r="A3" s="276" t="s">
        <v>68</v>
      </c>
      <c r="B3" s="67"/>
      <c r="C3" s="198" t="s">
        <v>131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34" t="s">
        <v>221</v>
      </c>
      <c r="O3" s="234" t="s">
        <v>57</v>
      </c>
      <c r="P3" s="234" t="s">
        <v>84</v>
      </c>
      <c r="Q3" s="234" t="s">
        <v>133</v>
      </c>
      <c r="R3" s="234" t="s">
        <v>60</v>
      </c>
      <c r="S3" s="294" t="s">
        <v>134</v>
      </c>
      <c r="T3" s="189"/>
    </row>
    <row r="4" spans="1:20" ht="21" customHeight="1">
      <c r="A4" s="277"/>
      <c r="B4" s="68"/>
      <c r="C4" s="27" t="s">
        <v>62</v>
      </c>
      <c r="D4" s="26" t="s">
        <v>120</v>
      </c>
      <c r="E4" s="26" t="s">
        <v>98</v>
      </c>
      <c r="F4" s="26" t="s">
        <v>99</v>
      </c>
      <c r="G4" s="26" t="s">
        <v>121</v>
      </c>
      <c r="H4" s="26" t="s">
        <v>122</v>
      </c>
      <c r="I4" s="26" t="s">
        <v>123</v>
      </c>
      <c r="J4" s="26" t="s">
        <v>124</v>
      </c>
      <c r="K4" s="26" t="s">
        <v>104</v>
      </c>
      <c r="L4" s="26" t="s">
        <v>105</v>
      </c>
      <c r="M4" s="26" t="s">
        <v>125</v>
      </c>
      <c r="N4" s="235"/>
      <c r="O4" s="256"/>
      <c r="P4" s="256"/>
      <c r="Q4" s="256"/>
      <c r="R4" s="256"/>
      <c r="S4" s="295"/>
      <c r="T4" s="189"/>
    </row>
    <row r="5" spans="1:19" ht="40.5" customHeight="1">
      <c r="A5" s="61" t="s">
        <v>62</v>
      </c>
      <c r="B5" s="25"/>
      <c r="C5" s="181">
        <f>SUM(C6:C8)</f>
        <v>289</v>
      </c>
      <c r="D5" s="181">
        <f>SUM(D6:D8)</f>
        <v>60</v>
      </c>
      <c r="E5" s="181">
        <f aca="true" t="shared" si="0" ref="E5:S5">SUM(E6:E8)</f>
        <v>32</v>
      </c>
      <c r="F5" s="181">
        <f t="shared" si="0"/>
        <v>39</v>
      </c>
      <c r="G5" s="181">
        <f t="shared" si="0"/>
        <v>17</v>
      </c>
      <c r="H5" s="181">
        <f>SUM(H6:H8)</f>
        <v>12</v>
      </c>
      <c r="I5" s="181">
        <f t="shared" si="0"/>
        <v>37</v>
      </c>
      <c r="J5" s="181">
        <f t="shared" si="0"/>
        <v>17</v>
      </c>
      <c r="K5" s="181">
        <f t="shared" si="0"/>
        <v>36</v>
      </c>
      <c r="L5" s="181">
        <f t="shared" si="0"/>
        <v>19</v>
      </c>
      <c r="M5" s="181">
        <f t="shared" si="0"/>
        <v>20</v>
      </c>
      <c r="N5" s="181">
        <f>SUM(N6:N8)</f>
        <v>8</v>
      </c>
      <c r="O5" s="181">
        <f>SUM(O6:O8)</f>
        <v>4</v>
      </c>
      <c r="P5" s="181">
        <f>SUM(P6:P8)</f>
        <v>33</v>
      </c>
      <c r="Q5" s="181">
        <f t="shared" si="0"/>
        <v>0</v>
      </c>
      <c r="R5" s="181">
        <f t="shared" si="0"/>
        <v>0</v>
      </c>
      <c r="S5" s="182">
        <f t="shared" si="0"/>
        <v>0</v>
      </c>
    </row>
    <row r="6" spans="1:19" ht="40.5" customHeight="1">
      <c r="A6" s="76" t="s">
        <v>135</v>
      </c>
      <c r="B6" s="34"/>
      <c r="C6" s="183">
        <f>SUM(D6:M6)</f>
        <v>43</v>
      </c>
      <c r="D6" s="141">
        <v>6</v>
      </c>
      <c r="E6" s="141">
        <v>4</v>
      </c>
      <c r="F6" s="141">
        <v>7</v>
      </c>
      <c r="G6" s="141">
        <v>3</v>
      </c>
      <c r="H6" s="190">
        <v>1</v>
      </c>
      <c r="I6" s="141">
        <v>6</v>
      </c>
      <c r="J6" s="141">
        <v>3</v>
      </c>
      <c r="K6" s="141">
        <v>7</v>
      </c>
      <c r="L6" s="141">
        <v>4</v>
      </c>
      <c r="M6" s="141">
        <v>2</v>
      </c>
      <c r="N6" s="190" t="s">
        <v>347</v>
      </c>
      <c r="O6" s="190" t="s">
        <v>347</v>
      </c>
      <c r="P6" s="141">
        <v>3</v>
      </c>
      <c r="Q6" s="190" t="s">
        <v>347</v>
      </c>
      <c r="R6" s="190" t="s">
        <v>347</v>
      </c>
      <c r="S6" s="191" t="s">
        <v>347</v>
      </c>
    </row>
    <row r="7" spans="1:22" ht="40.5" customHeight="1">
      <c r="A7" s="5" t="s">
        <v>136</v>
      </c>
      <c r="B7" s="22"/>
      <c r="C7" s="184">
        <f>SUM(D7:M7)</f>
        <v>244</v>
      </c>
      <c r="D7" s="143">
        <v>54</v>
      </c>
      <c r="E7" s="143">
        <v>28</v>
      </c>
      <c r="F7" s="143">
        <v>32</v>
      </c>
      <c r="G7" s="143">
        <v>14</v>
      </c>
      <c r="H7" s="143">
        <v>11</v>
      </c>
      <c r="I7" s="143">
        <v>31</v>
      </c>
      <c r="J7" s="143">
        <v>13</v>
      </c>
      <c r="K7" s="143">
        <v>29</v>
      </c>
      <c r="L7" s="143">
        <v>15</v>
      </c>
      <c r="M7" s="143">
        <v>17</v>
      </c>
      <c r="N7" s="143">
        <v>8</v>
      </c>
      <c r="O7" s="179">
        <v>4</v>
      </c>
      <c r="P7" s="143">
        <v>18</v>
      </c>
      <c r="Q7" s="179">
        <v>0</v>
      </c>
      <c r="R7" s="179">
        <v>0</v>
      </c>
      <c r="S7" s="180">
        <v>0</v>
      </c>
      <c r="V7" s="1"/>
    </row>
    <row r="8" spans="1:19" ht="40.5" customHeight="1">
      <c r="A8" s="43" t="s">
        <v>137</v>
      </c>
      <c r="B8" s="44"/>
      <c r="C8" s="185">
        <f>SUM(D8:M8)</f>
        <v>2</v>
      </c>
      <c r="D8" s="192" t="s">
        <v>347</v>
      </c>
      <c r="E8" s="192" t="s">
        <v>347</v>
      </c>
      <c r="F8" s="192" t="s">
        <v>347</v>
      </c>
      <c r="G8" s="192" t="s">
        <v>347</v>
      </c>
      <c r="H8" s="192" t="s">
        <v>347</v>
      </c>
      <c r="I8" s="192" t="s">
        <v>347</v>
      </c>
      <c r="J8" s="145">
        <v>1</v>
      </c>
      <c r="K8" s="192" t="s">
        <v>347</v>
      </c>
      <c r="L8" s="192" t="s">
        <v>347</v>
      </c>
      <c r="M8" s="145">
        <v>1</v>
      </c>
      <c r="N8" s="192" t="s">
        <v>347</v>
      </c>
      <c r="O8" s="192" t="s">
        <v>347</v>
      </c>
      <c r="P8" s="145">
        <v>12</v>
      </c>
      <c r="Q8" s="192" t="s">
        <v>347</v>
      </c>
      <c r="R8" s="192" t="s">
        <v>347</v>
      </c>
      <c r="S8" s="193" t="s">
        <v>347</v>
      </c>
    </row>
    <row r="9" spans="1:19" s="8" customFormat="1" ht="16.5" customHeight="1">
      <c r="A9" s="194" t="s">
        <v>339</v>
      </c>
      <c r="Q9" s="65"/>
      <c r="R9" s="65"/>
      <c r="S9" s="65" t="s">
        <v>270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229</v>
      </c>
      <c r="B11" s="2"/>
      <c r="C11" s="178"/>
      <c r="D11" s="178"/>
      <c r="E11" s="178"/>
      <c r="F11" s="178"/>
      <c r="G11" s="178"/>
      <c r="H11" s="178"/>
      <c r="I11" s="178"/>
    </row>
    <row r="12" spans="18:19" ht="13.5" customHeight="1">
      <c r="R12" s="9"/>
      <c r="S12" s="11" t="str">
        <f>'2(1) 水道関係･専用水道'!S3</f>
        <v>平成28年度</v>
      </c>
    </row>
    <row r="13" spans="1:19" ht="21" customHeight="1">
      <c r="A13" s="276" t="s">
        <v>68</v>
      </c>
      <c r="B13" s="67"/>
      <c r="C13" s="198" t="s">
        <v>131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34" t="s">
        <v>289</v>
      </c>
      <c r="O13" s="234" t="s">
        <v>57</v>
      </c>
      <c r="P13" s="234" t="s">
        <v>84</v>
      </c>
      <c r="Q13" s="234" t="s">
        <v>133</v>
      </c>
      <c r="R13" s="234" t="s">
        <v>60</v>
      </c>
      <c r="S13" s="294" t="s">
        <v>134</v>
      </c>
    </row>
    <row r="14" spans="1:19" ht="21" customHeight="1">
      <c r="A14" s="277"/>
      <c r="B14" s="68"/>
      <c r="C14" s="27" t="s">
        <v>62</v>
      </c>
      <c r="D14" s="26" t="s">
        <v>120</v>
      </c>
      <c r="E14" s="26" t="s">
        <v>98</v>
      </c>
      <c r="F14" s="26" t="s">
        <v>99</v>
      </c>
      <c r="G14" s="26" t="s">
        <v>121</v>
      </c>
      <c r="H14" s="26" t="s">
        <v>122</v>
      </c>
      <c r="I14" s="26" t="s">
        <v>123</v>
      </c>
      <c r="J14" s="26" t="s">
        <v>263</v>
      </c>
      <c r="K14" s="26" t="s">
        <v>104</v>
      </c>
      <c r="L14" s="26" t="s">
        <v>105</v>
      </c>
      <c r="M14" s="26" t="s">
        <v>125</v>
      </c>
      <c r="N14" s="235"/>
      <c r="O14" s="256"/>
      <c r="P14" s="256"/>
      <c r="Q14" s="256"/>
      <c r="R14" s="256"/>
      <c r="S14" s="295"/>
    </row>
    <row r="15" spans="1:19" ht="40.5" customHeight="1">
      <c r="A15" s="61" t="s">
        <v>62</v>
      </c>
      <c r="B15" s="25"/>
      <c r="C15" s="181">
        <f>SUM(C16:C18)</f>
        <v>2</v>
      </c>
      <c r="D15" s="181">
        <f>SUM(D16:D18)</f>
        <v>0</v>
      </c>
      <c r="E15" s="181">
        <f aca="true" t="shared" si="1" ref="E15:S15">SUM(E16:E18)</f>
        <v>1</v>
      </c>
      <c r="F15" s="181">
        <f t="shared" si="1"/>
        <v>0</v>
      </c>
      <c r="G15" s="181">
        <f t="shared" si="1"/>
        <v>0</v>
      </c>
      <c r="H15" s="181">
        <f t="shared" si="1"/>
        <v>1</v>
      </c>
      <c r="I15" s="181">
        <f t="shared" si="1"/>
        <v>0</v>
      </c>
      <c r="J15" s="181">
        <f t="shared" si="1"/>
        <v>0</v>
      </c>
      <c r="K15" s="181">
        <f t="shared" si="1"/>
        <v>0</v>
      </c>
      <c r="L15" s="181">
        <f t="shared" si="1"/>
        <v>0</v>
      </c>
      <c r="M15" s="181">
        <f t="shared" si="1"/>
        <v>0</v>
      </c>
      <c r="N15" s="181">
        <f>SUM(N16:N18)</f>
        <v>0</v>
      </c>
      <c r="O15" s="181">
        <f t="shared" si="1"/>
        <v>0</v>
      </c>
      <c r="P15" s="181">
        <f t="shared" si="1"/>
        <v>1</v>
      </c>
      <c r="Q15" s="181">
        <f t="shared" si="1"/>
        <v>0</v>
      </c>
      <c r="R15" s="181">
        <f>SUM(R16:R18)</f>
        <v>0</v>
      </c>
      <c r="S15" s="182">
        <f t="shared" si="1"/>
        <v>0</v>
      </c>
    </row>
    <row r="16" spans="1:19" ht="40.5" customHeight="1">
      <c r="A16" s="78" t="s">
        <v>138</v>
      </c>
      <c r="B16" s="28"/>
      <c r="C16" s="183">
        <f>SUM(D16:M16)</f>
        <v>1</v>
      </c>
      <c r="D16" s="141">
        <v>0</v>
      </c>
      <c r="E16" s="141">
        <v>1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2">
        <v>0</v>
      </c>
    </row>
    <row r="17" spans="1:19" ht="40.5" customHeight="1">
      <c r="A17" s="5" t="s">
        <v>139</v>
      </c>
      <c r="B17" s="22"/>
      <c r="C17" s="184">
        <f>SUM(D17:M17)</f>
        <v>1</v>
      </c>
      <c r="D17" s="143">
        <v>0</v>
      </c>
      <c r="E17" s="143">
        <v>0</v>
      </c>
      <c r="F17" s="143">
        <v>0</v>
      </c>
      <c r="G17" s="143">
        <v>0</v>
      </c>
      <c r="H17" s="143">
        <v>1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1</v>
      </c>
      <c r="Q17" s="143">
        <v>0</v>
      </c>
      <c r="R17" s="143">
        <v>0</v>
      </c>
      <c r="S17" s="144">
        <v>0</v>
      </c>
    </row>
    <row r="18" spans="1:19" ht="40.5" customHeight="1">
      <c r="A18" s="62" t="s">
        <v>140</v>
      </c>
      <c r="B18" s="41"/>
      <c r="C18" s="185">
        <f>SUM(D18:M18)</f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6">
        <v>0</v>
      </c>
    </row>
    <row r="19" spans="18:19" ht="16.5" customHeight="1">
      <c r="R19" s="6"/>
      <c r="S19" s="65" t="s">
        <v>112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  <mergeCell ref="C3:M3"/>
    <mergeCell ref="N3:N4"/>
    <mergeCell ref="O3:O4"/>
    <mergeCell ref="R3:R4"/>
    <mergeCell ref="Q3:Q4"/>
    <mergeCell ref="P3:P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Y10" sqref="Y10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217</v>
      </c>
      <c r="B1" s="2"/>
      <c r="C1" s="20"/>
      <c r="D1" s="20"/>
      <c r="E1" s="20"/>
    </row>
    <row r="2" spans="17:19" ht="13.5" customHeight="1">
      <c r="Q2" s="9"/>
      <c r="R2" s="11"/>
      <c r="S2" s="11" t="str">
        <f>'2(1) 水道関係･専用水道'!S3</f>
        <v>平成28年度</v>
      </c>
    </row>
    <row r="3" spans="1:19" ht="24" customHeight="1">
      <c r="A3" s="276" t="s">
        <v>68</v>
      </c>
      <c r="B3" s="67"/>
      <c r="C3" s="198" t="s">
        <v>131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6" t="s">
        <v>290</v>
      </c>
      <c r="O3" s="234" t="s">
        <v>57</v>
      </c>
      <c r="P3" s="234" t="s">
        <v>84</v>
      </c>
      <c r="Q3" s="234" t="s">
        <v>133</v>
      </c>
      <c r="R3" s="296" t="s">
        <v>141</v>
      </c>
      <c r="S3" s="294" t="s">
        <v>134</v>
      </c>
    </row>
    <row r="4" spans="1:19" ht="24" customHeight="1">
      <c r="A4" s="277"/>
      <c r="B4" s="68"/>
      <c r="C4" s="26" t="s">
        <v>62</v>
      </c>
      <c r="D4" s="26" t="s">
        <v>120</v>
      </c>
      <c r="E4" s="26" t="s">
        <v>98</v>
      </c>
      <c r="F4" s="26" t="s">
        <v>99</v>
      </c>
      <c r="G4" s="26" t="s">
        <v>121</v>
      </c>
      <c r="H4" s="26" t="s">
        <v>122</v>
      </c>
      <c r="I4" s="26" t="s">
        <v>123</v>
      </c>
      <c r="J4" s="26" t="s">
        <v>124</v>
      </c>
      <c r="K4" s="26" t="s">
        <v>104</v>
      </c>
      <c r="L4" s="26" t="s">
        <v>105</v>
      </c>
      <c r="M4" s="26" t="s">
        <v>125</v>
      </c>
      <c r="N4" s="298"/>
      <c r="O4" s="256"/>
      <c r="P4" s="256"/>
      <c r="Q4" s="256"/>
      <c r="R4" s="297"/>
      <c r="S4" s="295"/>
    </row>
    <row r="5" spans="1:19" ht="36" customHeight="1">
      <c r="A5" s="76" t="s">
        <v>142</v>
      </c>
      <c r="B5" s="34"/>
      <c r="C5" s="133">
        <f>SUM(D5:M5)</f>
        <v>142</v>
      </c>
      <c r="D5" s="133">
        <v>22</v>
      </c>
      <c r="E5" s="133">
        <v>10</v>
      </c>
      <c r="F5" s="133">
        <v>3</v>
      </c>
      <c r="G5" s="133">
        <v>3</v>
      </c>
      <c r="H5" s="133">
        <v>7</v>
      </c>
      <c r="I5" s="133">
        <v>7</v>
      </c>
      <c r="J5" s="133">
        <v>5</v>
      </c>
      <c r="K5" s="133">
        <v>76</v>
      </c>
      <c r="L5" s="133">
        <v>2</v>
      </c>
      <c r="M5" s="133">
        <v>7</v>
      </c>
      <c r="N5" s="133">
        <v>0</v>
      </c>
      <c r="O5" s="133">
        <v>1</v>
      </c>
      <c r="P5" s="133">
        <v>14</v>
      </c>
      <c r="Q5" s="133">
        <v>0</v>
      </c>
      <c r="R5" s="133">
        <v>0</v>
      </c>
      <c r="S5" s="137">
        <v>0</v>
      </c>
    </row>
    <row r="6" spans="1:19" ht="36" customHeight="1">
      <c r="A6" s="79" t="s">
        <v>210</v>
      </c>
      <c r="B6" s="57"/>
      <c r="C6" s="165">
        <f>SUM(D6:M6)</f>
        <v>85</v>
      </c>
      <c r="D6" s="116">
        <v>16</v>
      </c>
      <c r="E6" s="116">
        <v>7</v>
      </c>
      <c r="F6" s="116">
        <v>2</v>
      </c>
      <c r="G6" s="116">
        <v>1</v>
      </c>
      <c r="H6" s="116">
        <v>5</v>
      </c>
      <c r="I6" s="116">
        <v>5</v>
      </c>
      <c r="J6" s="116">
        <v>2</v>
      </c>
      <c r="K6" s="116">
        <v>44</v>
      </c>
      <c r="L6" s="116">
        <v>1</v>
      </c>
      <c r="M6" s="116">
        <v>2</v>
      </c>
      <c r="N6" s="116">
        <v>0</v>
      </c>
      <c r="O6" s="116">
        <v>1</v>
      </c>
      <c r="P6" s="116">
        <v>14</v>
      </c>
      <c r="Q6" s="116">
        <v>0</v>
      </c>
      <c r="R6" s="116">
        <v>0</v>
      </c>
      <c r="S6" s="118">
        <v>0</v>
      </c>
    </row>
    <row r="7" spans="1:19" ht="36" customHeight="1">
      <c r="A7" s="61" t="s">
        <v>143</v>
      </c>
      <c r="B7" s="25"/>
      <c r="C7" s="133">
        <f>SUM(D7:M7)</f>
        <v>109</v>
      </c>
      <c r="D7" s="147">
        <v>19</v>
      </c>
      <c r="E7" s="147">
        <v>8</v>
      </c>
      <c r="F7" s="147">
        <v>2</v>
      </c>
      <c r="G7" s="147">
        <v>3</v>
      </c>
      <c r="H7" s="147">
        <v>7</v>
      </c>
      <c r="I7" s="147">
        <v>7</v>
      </c>
      <c r="J7" s="147">
        <v>3</v>
      </c>
      <c r="K7" s="147">
        <v>52</v>
      </c>
      <c r="L7" s="147">
        <v>2</v>
      </c>
      <c r="M7" s="147">
        <v>6</v>
      </c>
      <c r="N7" s="147">
        <v>1</v>
      </c>
      <c r="O7" s="147">
        <v>1</v>
      </c>
      <c r="P7" s="147">
        <v>2</v>
      </c>
      <c r="Q7" s="147">
        <v>0</v>
      </c>
      <c r="R7" s="147">
        <v>0</v>
      </c>
      <c r="S7" s="148">
        <v>0</v>
      </c>
    </row>
    <row r="8" spans="1:19" ht="36" customHeight="1">
      <c r="A8" s="5" t="s">
        <v>144</v>
      </c>
      <c r="B8" s="22"/>
      <c r="C8" s="133">
        <v>469</v>
      </c>
      <c r="D8" s="116">
        <v>113</v>
      </c>
      <c r="E8" s="116">
        <v>19</v>
      </c>
      <c r="F8" s="116">
        <v>14</v>
      </c>
      <c r="G8" s="116">
        <v>3</v>
      </c>
      <c r="H8" s="116">
        <v>25</v>
      </c>
      <c r="I8" s="116">
        <v>33</v>
      </c>
      <c r="J8" s="116">
        <v>27</v>
      </c>
      <c r="K8" s="116">
        <v>212</v>
      </c>
      <c r="L8" s="116">
        <v>12</v>
      </c>
      <c r="M8" s="116">
        <v>6</v>
      </c>
      <c r="N8" s="116">
        <v>44</v>
      </c>
      <c r="O8" s="116">
        <v>47</v>
      </c>
      <c r="P8" s="116">
        <v>197</v>
      </c>
      <c r="Q8" s="116">
        <v>0</v>
      </c>
      <c r="R8" s="116">
        <v>0</v>
      </c>
      <c r="S8" s="118">
        <v>0</v>
      </c>
    </row>
    <row r="9" spans="1:19" ht="36" customHeight="1">
      <c r="A9" s="80" t="s">
        <v>211</v>
      </c>
      <c r="B9" s="52"/>
      <c r="C9" s="134">
        <f>SUM(D9:M9)</f>
        <v>4</v>
      </c>
      <c r="D9" s="119">
        <v>2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2</v>
      </c>
      <c r="L9" s="119">
        <v>0</v>
      </c>
      <c r="M9" s="119">
        <v>0</v>
      </c>
      <c r="N9" s="119">
        <v>0</v>
      </c>
      <c r="O9" s="119">
        <v>0</v>
      </c>
      <c r="P9" s="119">
        <v>4</v>
      </c>
      <c r="Q9" s="119">
        <v>0</v>
      </c>
      <c r="R9" s="119">
        <v>0</v>
      </c>
      <c r="S9" s="120">
        <v>0</v>
      </c>
    </row>
    <row r="10" spans="1:18" s="8" customFormat="1" ht="15.75" customHeight="1">
      <c r="A10" s="18" t="s">
        <v>250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5"/>
      <c r="R10" s="65"/>
    </row>
    <row r="11" s="8" customFormat="1" ht="13.5">
      <c r="S11" s="65" t="s">
        <v>145</v>
      </c>
    </row>
    <row r="12" ht="68.25" customHeight="1">
      <c r="S12" s="6"/>
    </row>
    <row r="13" spans="1:11" ht="18.75" customHeight="1">
      <c r="A13" s="2" t="s">
        <v>218</v>
      </c>
      <c r="B13" s="2"/>
      <c r="C13" s="20"/>
      <c r="D13" s="20"/>
      <c r="E13" s="20"/>
      <c r="F13" s="20"/>
      <c r="G13" s="20"/>
      <c r="H13" s="20"/>
      <c r="I13" s="20"/>
      <c r="J13" s="20"/>
      <c r="K13" s="20"/>
    </row>
    <row r="14" spans="17:19" ht="13.5">
      <c r="Q14" s="9"/>
      <c r="S14" s="11" t="str">
        <f>'2(1) 水道関係･専用水道'!S3</f>
        <v>平成28年度</v>
      </c>
    </row>
    <row r="15" spans="1:19" ht="21" customHeight="1">
      <c r="A15" s="276" t="s">
        <v>68</v>
      </c>
      <c r="B15" s="67"/>
      <c r="C15" s="198" t="s">
        <v>131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34" t="s">
        <v>291</v>
      </c>
      <c r="O15" s="234" t="s">
        <v>57</v>
      </c>
      <c r="P15" s="234" t="s">
        <v>84</v>
      </c>
      <c r="Q15" s="234" t="s">
        <v>133</v>
      </c>
      <c r="R15" s="234" t="s">
        <v>60</v>
      </c>
      <c r="S15" s="294" t="s">
        <v>134</v>
      </c>
    </row>
    <row r="16" spans="1:19" ht="21" customHeight="1">
      <c r="A16" s="277"/>
      <c r="B16" s="68"/>
      <c r="C16" s="26" t="s">
        <v>62</v>
      </c>
      <c r="D16" s="26" t="s">
        <v>120</v>
      </c>
      <c r="E16" s="26" t="s">
        <v>98</v>
      </c>
      <c r="F16" s="26" t="s">
        <v>99</v>
      </c>
      <c r="G16" s="26" t="s">
        <v>121</v>
      </c>
      <c r="H16" s="26" t="s">
        <v>122</v>
      </c>
      <c r="I16" s="26" t="s">
        <v>123</v>
      </c>
      <c r="J16" s="26" t="s">
        <v>124</v>
      </c>
      <c r="K16" s="26" t="s">
        <v>104</v>
      </c>
      <c r="L16" s="26" t="s">
        <v>105</v>
      </c>
      <c r="M16" s="26" t="s">
        <v>125</v>
      </c>
      <c r="N16" s="235"/>
      <c r="O16" s="256"/>
      <c r="P16" s="256"/>
      <c r="Q16" s="256"/>
      <c r="R16" s="256"/>
      <c r="S16" s="295"/>
    </row>
    <row r="17" spans="1:19" ht="40.5" customHeight="1">
      <c r="A17" s="76" t="s">
        <v>146</v>
      </c>
      <c r="B17" s="34"/>
      <c r="C17" s="149">
        <f>SUM(D17:M17)</f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1">
        <v>0</v>
      </c>
    </row>
    <row r="18" spans="1:19" ht="40.5" customHeight="1">
      <c r="A18" s="43" t="s">
        <v>147</v>
      </c>
      <c r="B18" s="44"/>
      <c r="C18" s="131">
        <f>SUM(D18:M18)</f>
        <v>12</v>
      </c>
      <c r="D18" s="129">
        <v>6</v>
      </c>
      <c r="E18" s="129">
        <v>1</v>
      </c>
      <c r="F18" s="129">
        <v>2</v>
      </c>
      <c r="G18" s="129">
        <v>1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2</v>
      </c>
      <c r="N18" s="129">
        <v>0</v>
      </c>
      <c r="O18" s="129">
        <v>0</v>
      </c>
      <c r="P18" s="129">
        <v>3</v>
      </c>
      <c r="Q18" s="129">
        <v>0</v>
      </c>
      <c r="R18" s="129">
        <v>0</v>
      </c>
      <c r="S18" s="45">
        <v>0</v>
      </c>
    </row>
    <row r="19" spans="17:19" s="8" customFormat="1" ht="16.5" customHeight="1">
      <c r="Q19" s="65"/>
      <c r="R19" s="65"/>
      <c r="S19" s="65" t="s">
        <v>145</v>
      </c>
    </row>
  </sheetData>
  <sheetProtection/>
  <mergeCells count="16">
    <mergeCell ref="S3:S4"/>
    <mergeCell ref="C15:M15"/>
    <mergeCell ref="N15:N16"/>
    <mergeCell ref="O15:O16"/>
    <mergeCell ref="P15:P16"/>
    <mergeCell ref="Q15:Q16"/>
    <mergeCell ref="R15:R16"/>
    <mergeCell ref="S15:S16"/>
    <mergeCell ref="N3:N4"/>
    <mergeCell ref="O3:O4"/>
    <mergeCell ref="P3:P4"/>
    <mergeCell ref="Q3:Q4"/>
    <mergeCell ref="R3:R4"/>
    <mergeCell ref="A15:A16"/>
    <mergeCell ref="A3:A4"/>
    <mergeCell ref="C3:M3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219</v>
      </c>
      <c r="B1" s="2"/>
      <c r="C1" s="21"/>
      <c r="D1" s="21"/>
      <c r="N1" s="56"/>
    </row>
    <row r="2" spans="1:14" s="8" customFormat="1" ht="13.5" customHeight="1">
      <c r="A2" s="1" t="s">
        <v>220</v>
      </c>
      <c r="B2" s="1"/>
      <c r="N2" s="56"/>
    </row>
    <row r="3" spans="11:14" ht="13.5" customHeight="1">
      <c r="K3" s="11"/>
      <c r="L3" s="11"/>
      <c r="N3" s="11" t="str">
        <f>'2(1) 水道関係･専用水道'!S3</f>
        <v>平成28年度</v>
      </c>
    </row>
    <row r="4" spans="1:14" ht="21" customHeight="1">
      <c r="A4" s="60" t="s">
        <v>68</v>
      </c>
      <c r="B4" s="38"/>
      <c r="C4" s="39" t="s">
        <v>96</v>
      </c>
      <c r="D4" s="39" t="s">
        <v>97</v>
      </c>
      <c r="E4" s="39" t="s">
        <v>98</v>
      </c>
      <c r="F4" s="39" t="s">
        <v>99</v>
      </c>
      <c r="G4" s="39" t="s">
        <v>100</v>
      </c>
      <c r="H4" s="39" t="s">
        <v>101</v>
      </c>
      <c r="I4" s="39" t="s">
        <v>102</v>
      </c>
      <c r="J4" s="39" t="s">
        <v>103</v>
      </c>
      <c r="K4" s="39" t="s">
        <v>104</v>
      </c>
      <c r="L4" s="39" t="s">
        <v>105</v>
      </c>
      <c r="M4" s="39" t="s">
        <v>106</v>
      </c>
      <c r="N4" s="40" t="s">
        <v>71</v>
      </c>
    </row>
    <row r="5" spans="1:14" ht="24" customHeight="1">
      <c r="A5" s="61" t="s">
        <v>148</v>
      </c>
      <c r="B5" s="25"/>
      <c r="C5" s="171">
        <f>SUM(D5:N5)</f>
        <v>3224</v>
      </c>
      <c r="D5" s="171">
        <f aca="true" t="shared" si="0" ref="D5:N5">SUM(D6:D14)</f>
        <v>250</v>
      </c>
      <c r="E5" s="171">
        <f t="shared" si="0"/>
        <v>362</v>
      </c>
      <c r="F5" s="171">
        <f t="shared" si="0"/>
        <v>199</v>
      </c>
      <c r="G5" s="171">
        <f t="shared" si="0"/>
        <v>176</v>
      </c>
      <c r="H5" s="171">
        <f t="shared" si="0"/>
        <v>182</v>
      </c>
      <c r="I5" s="171">
        <f t="shared" si="0"/>
        <v>259</v>
      </c>
      <c r="J5" s="171">
        <f t="shared" si="0"/>
        <v>257</v>
      </c>
      <c r="K5" s="171">
        <f t="shared" si="0"/>
        <v>381</v>
      </c>
      <c r="L5" s="171">
        <f t="shared" si="0"/>
        <v>347</v>
      </c>
      <c r="M5" s="171">
        <f t="shared" si="0"/>
        <v>571</v>
      </c>
      <c r="N5" s="172">
        <f t="shared" si="0"/>
        <v>240</v>
      </c>
    </row>
    <row r="6" spans="1:14" ht="24" customHeight="1">
      <c r="A6" s="76" t="s">
        <v>149</v>
      </c>
      <c r="B6" s="34"/>
      <c r="C6" s="173">
        <f>SUM(D6:N6)</f>
        <v>18</v>
      </c>
      <c r="D6" s="115">
        <v>9</v>
      </c>
      <c r="E6" s="115">
        <v>0</v>
      </c>
      <c r="F6" s="115">
        <v>1</v>
      </c>
      <c r="G6" s="115">
        <v>3</v>
      </c>
      <c r="H6" s="115">
        <v>0</v>
      </c>
      <c r="I6" s="115">
        <v>0</v>
      </c>
      <c r="J6" s="115">
        <v>0</v>
      </c>
      <c r="K6" s="115">
        <v>2</v>
      </c>
      <c r="L6" s="115">
        <v>0</v>
      </c>
      <c r="M6" s="115">
        <v>1</v>
      </c>
      <c r="N6" s="117">
        <v>2</v>
      </c>
    </row>
    <row r="7" spans="1:14" ht="24" customHeight="1">
      <c r="A7" s="5" t="s">
        <v>150</v>
      </c>
      <c r="B7" s="22"/>
      <c r="C7" s="174">
        <f aca="true" t="shared" si="1" ref="C7:C13">SUM(D7:N7)</f>
        <v>209</v>
      </c>
      <c r="D7" s="116">
        <v>81</v>
      </c>
      <c r="E7" s="116">
        <v>20</v>
      </c>
      <c r="F7" s="116">
        <v>9</v>
      </c>
      <c r="G7" s="116">
        <v>17</v>
      </c>
      <c r="H7" s="116">
        <v>0</v>
      </c>
      <c r="I7" s="116">
        <v>26</v>
      </c>
      <c r="J7" s="116">
        <v>3</v>
      </c>
      <c r="K7" s="116">
        <v>15</v>
      </c>
      <c r="L7" s="116">
        <v>12</v>
      </c>
      <c r="M7" s="116">
        <v>2</v>
      </c>
      <c r="N7" s="118">
        <v>24</v>
      </c>
    </row>
    <row r="8" spans="1:14" ht="24" customHeight="1">
      <c r="A8" s="5" t="s">
        <v>151</v>
      </c>
      <c r="B8" s="22"/>
      <c r="C8" s="174">
        <f t="shared" si="1"/>
        <v>2007</v>
      </c>
      <c r="D8" s="116">
        <v>127</v>
      </c>
      <c r="E8" s="116">
        <v>214</v>
      </c>
      <c r="F8" s="116">
        <v>127</v>
      </c>
      <c r="G8" s="116">
        <v>100</v>
      </c>
      <c r="H8" s="116">
        <v>115</v>
      </c>
      <c r="I8" s="116">
        <v>147</v>
      </c>
      <c r="J8" s="116">
        <v>156</v>
      </c>
      <c r="K8" s="116">
        <v>277</v>
      </c>
      <c r="L8" s="116">
        <v>226</v>
      </c>
      <c r="M8" s="116">
        <v>338</v>
      </c>
      <c r="N8" s="118">
        <v>180</v>
      </c>
    </row>
    <row r="9" spans="1:14" ht="24" customHeight="1">
      <c r="A9" s="5" t="s">
        <v>240</v>
      </c>
      <c r="B9" s="22"/>
      <c r="C9" s="174">
        <v>54</v>
      </c>
      <c r="D9" s="116">
        <v>3</v>
      </c>
      <c r="E9" s="116">
        <v>3</v>
      </c>
      <c r="F9" s="116">
        <v>6</v>
      </c>
      <c r="G9" s="116">
        <v>4</v>
      </c>
      <c r="H9" s="116">
        <v>0</v>
      </c>
      <c r="I9" s="116">
        <v>3</v>
      </c>
      <c r="J9" s="116">
        <v>1</v>
      </c>
      <c r="K9" s="116">
        <v>8</v>
      </c>
      <c r="L9" s="116">
        <v>7</v>
      </c>
      <c r="M9" s="116">
        <v>3</v>
      </c>
      <c r="N9" s="118">
        <v>16</v>
      </c>
    </row>
    <row r="10" spans="1:14" ht="24" customHeight="1">
      <c r="A10" s="29" t="s">
        <v>246</v>
      </c>
      <c r="B10" s="23"/>
      <c r="C10" s="174">
        <f t="shared" si="1"/>
        <v>266</v>
      </c>
      <c r="D10" s="116">
        <v>5</v>
      </c>
      <c r="E10" s="116">
        <v>21</v>
      </c>
      <c r="F10" s="116">
        <v>15</v>
      </c>
      <c r="G10" s="116">
        <v>16</v>
      </c>
      <c r="H10" s="116">
        <v>23</v>
      </c>
      <c r="I10" s="116">
        <v>33</v>
      </c>
      <c r="J10" s="116">
        <v>19</v>
      </c>
      <c r="K10" s="116">
        <v>23</v>
      </c>
      <c r="L10" s="116">
        <v>27</v>
      </c>
      <c r="M10" s="116">
        <v>79</v>
      </c>
      <c r="N10" s="118">
        <v>5</v>
      </c>
    </row>
    <row r="11" spans="1:14" ht="24" customHeight="1">
      <c r="A11" s="5" t="s">
        <v>292</v>
      </c>
      <c r="B11" s="22"/>
      <c r="C11" s="174">
        <f t="shared" si="1"/>
        <v>298</v>
      </c>
      <c r="D11" s="116">
        <v>2</v>
      </c>
      <c r="E11" s="116">
        <v>12</v>
      </c>
      <c r="F11" s="116">
        <v>2</v>
      </c>
      <c r="G11" s="116">
        <v>27</v>
      </c>
      <c r="H11" s="116">
        <v>29</v>
      </c>
      <c r="I11" s="116">
        <v>24</v>
      </c>
      <c r="J11" s="116">
        <v>43</v>
      </c>
      <c r="K11" s="116">
        <v>15</v>
      </c>
      <c r="L11" s="116">
        <v>48</v>
      </c>
      <c r="M11" s="116">
        <v>94</v>
      </c>
      <c r="N11" s="118">
        <v>2</v>
      </c>
    </row>
    <row r="12" spans="1:14" ht="24" customHeight="1">
      <c r="A12" s="5" t="s">
        <v>293</v>
      </c>
      <c r="B12" s="22"/>
      <c r="C12" s="174">
        <f t="shared" si="1"/>
        <v>36</v>
      </c>
      <c r="D12" s="116">
        <v>2</v>
      </c>
      <c r="E12" s="116">
        <v>4</v>
      </c>
      <c r="F12" s="116">
        <v>2</v>
      </c>
      <c r="G12" s="116">
        <v>2</v>
      </c>
      <c r="H12" s="116">
        <v>1</v>
      </c>
      <c r="I12" s="116">
        <v>3</v>
      </c>
      <c r="J12" s="116">
        <v>4</v>
      </c>
      <c r="K12" s="116">
        <v>5</v>
      </c>
      <c r="L12" s="116">
        <v>9</v>
      </c>
      <c r="M12" s="116">
        <v>4</v>
      </c>
      <c r="N12" s="118">
        <v>0</v>
      </c>
    </row>
    <row r="13" spans="1:14" ht="24" customHeight="1">
      <c r="A13" s="5" t="s">
        <v>241</v>
      </c>
      <c r="B13" s="22"/>
      <c r="C13" s="174">
        <f t="shared" si="1"/>
        <v>212</v>
      </c>
      <c r="D13" s="116">
        <v>10</v>
      </c>
      <c r="E13" s="116">
        <v>83</v>
      </c>
      <c r="F13" s="116">
        <v>28</v>
      </c>
      <c r="G13" s="116">
        <v>4</v>
      </c>
      <c r="H13" s="116">
        <v>5</v>
      </c>
      <c r="I13" s="116">
        <v>13</v>
      </c>
      <c r="J13" s="116">
        <v>8</v>
      </c>
      <c r="K13" s="116">
        <v>11</v>
      </c>
      <c r="L13" s="116">
        <v>16</v>
      </c>
      <c r="M13" s="116">
        <v>34</v>
      </c>
      <c r="N13" s="118">
        <v>0</v>
      </c>
    </row>
    <row r="14" spans="1:14" ht="24" customHeight="1">
      <c r="A14" s="43" t="s">
        <v>242</v>
      </c>
      <c r="B14" s="44"/>
      <c r="C14" s="175">
        <v>124</v>
      </c>
      <c r="D14" s="119">
        <v>11</v>
      </c>
      <c r="E14" s="119">
        <v>5</v>
      </c>
      <c r="F14" s="119">
        <v>9</v>
      </c>
      <c r="G14" s="119">
        <v>3</v>
      </c>
      <c r="H14" s="119">
        <v>9</v>
      </c>
      <c r="I14" s="119">
        <v>10</v>
      </c>
      <c r="J14" s="119">
        <v>23</v>
      </c>
      <c r="K14" s="119">
        <v>25</v>
      </c>
      <c r="L14" s="119">
        <v>2</v>
      </c>
      <c r="M14" s="119">
        <v>16</v>
      </c>
      <c r="N14" s="120">
        <v>11</v>
      </c>
    </row>
    <row r="15" ht="16.5" customHeight="1">
      <c r="N15" s="81" t="s">
        <v>66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202</v>
      </c>
      <c r="B1" s="1"/>
      <c r="C1" s="20"/>
      <c r="D1" s="20"/>
      <c r="E1" s="20"/>
    </row>
    <row r="2" spans="11:14" ht="13.5" customHeight="1">
      <c r="K2" s="11"/>
      <c r="L2" s="11"/>
      <c r="N2" s="11" t="str">
        <f>'2(1) 水道関係･専用水道'!S3</f>
        <v>平成28年度</v>
      </c>
    </row>
    <row r="3" spans="1:14" ht="19.5" customHeight="1">
      <c r="A3" s="60" t="s">
        <v>189</v>
      </c>
      <c r="B3" s="38"/>
      <c r="C3" s="39" t="s">
        <v>96</v>
      </c>
      <c r="D3" s="39" t="s">
        <v>97</v>
      </c>
      <c r="E3" s="39" t="s">
        <v>98</v>
      </c>
      <c r="F3" s="39" t="s">
        <v>99</v>
      </c>
      <c r="G3" s="39" t="s">
        <v>100</v>
      </c>
      <c r="H3" s="39" t="s">
        <v>101</v>
      </c>
      <c r="I3" s="39" t="s">
        <v>102</v>
      </c>
      <c r="J3" s="39" t="s">
        <v>103</v>
      </c>
      <c r="K3" s="39" t="s">
        <v>104</v>
      </c>
      <c r="L3" s="39" t="s">
        <v>105</v>
      </c>
      <c r="M3" s="39" t="s">
        <v>106</v>
      </c>
      <c r="N3" s="40" t="s">
        <v>71</v>
      </c>
    </row>
    <row r="4" spans="1:14" ht="19.5" customHeight="1">
      <c r="A4" s="61" t="s">
        <v>62</v>
      </c>
      <c r="B4" s="25"/>
      <c r="C4" s="132">
        <f>SUM(D4:N4)</f>
        <v>2007</v>
      </c>
      <c r="D4" s="132">
        <f>SUM(D5:D21)</f>
        <v>127</v>
      </c>
      <c r="E4" s="132">
        <f>SUM(E5:E21)</f>
        <v>214</v>
      </c>
      <c r="F4" s="132">
        <f aca="true" t="shared" si="0" ref="F4:N4">SUM(F5:F21)</f>
        <v>127</v>
      </c>
      <c r="G4" s="132">
        <f t="shared" si="0"/>
        <v>100</v>
      </c>
      <c r="H4" s="132">
        <f t="shared" si="0"/>
        <v>115</v>
      </c>
      <c r="I4" s="132">
        <f t="shared" si="0"/>
        <v>147</v>
      </c>
      <c r="J4" s="132">
        <f t="shared" si="0"/>
        <v>156</v>
      </c>
      <c r="K4" s="132">
        <f t="shared" si="0"/>
        <v>277</v>
      </c>
      <c r="L4" s="132">
        <f t="shared" si="0"/>
        <v>226</v>
      </c>
      <c r="M4" s="132">
        <f t="shared" si="0"/>
        <v>338</v>
      </c>
      <c r="N4" s="136">
        <f t="shared" si="0"/>
        <v>180</v>
      </c>
    </row>
    <row r="5" spans="1:14" s="10" customFormat="1" ht="18.75" customHeight="1">
      <c r="A5" s="76" t="s">
        <v>152</v>
      </c>
      <c r="B5" s="34"/>
      <c r="C5" s="133">
        <f>SUM(D5:N5)</f>
        <v>150</v>
      </c>
      <c r="D5" s="116">
        <v>7</v>
      </c>
      <c r="E5" s="116">
        <v>21</v>
      </c>
      <c r="F5" s="116">
        <v>12</v>
      </c>
      <c r="G5" s="116">
        <v>15</v>
      </c>
      <c r="H5" s="116">
        <v>10</v>
      </c>
      <c r="I5" s="116">
        <v>7</v>
      </c>
      <c r="J5" s="116">
        <v>1</v>
      </c>
      <c r="K5" s="116">
        <v>7</v>
      </c>
      <c r="L5" s="116">
        <v>21</v>
      </c>
      <c r="M5" s="116">
        <v>16</v>
      </c>
      <c r="N5" s="152">
        <v>33</v>
      </c>
    </row>
    <row r="6" spans="1:14" s="10" customFormat="1" ht="18.75" customHeight="1">
      <c r="A6" s="5" t="s">
        <v>294</v>
      </c>
      <c r="B6" s="22"/>
      <c r="C6" s="135">
        <f aca="true" t="shared" si="1" ref="C6:C21">SUM(D6:N6)</f>
        <v>11</v>
      </c>
      <c r="D6" s="153">
        <v>0</v>
      </c>
      <c r="E6" s="153">
        <v>3</v>
      </c>
      <c r="F6" s="153">
        <v>4</v>
      </c>
      <c r="G6" s="153">
        <v>1</v>
      </c>
      <c r="H6" s="153">
        <v>0</v>
      </c>
      <c r="I6" s="153">
        <v>1</v>
      </c>
      <c r="J6" s="153">
        <v>0</v>
      </c>
      <c r="K6" s="153">
        <v>1</v>
      </c>
      <c r="L6" s="153">
        <v>0</v>
      </c>
      <c r="M6" s="153">
        <v>1</v>
      </c>
      <c r="N6" s="152">
        <v>0</v>
      </c>
    </row>
    <row r="7" spans="1:14" s="10" customFormat="1" ht="18.75" customHeight="1">
      <c r="A7" s="5" t="s">
        <v>295</v>
      </c>
      <c r="B7" s="22"/>
      <c r="C7" s="135">
        <f t="shared" si="1"/>
        <v>18</v>
      </c>
      <c r="D7" s="153">
        <v>1</v>
      </c>
      <c r="E7" s="153">
        <v>4</v>
      </c>
      <c r="F7" s="153">
        <v>5</v>
      </c>
      <c r="G7" s="153">
        <v>1</v>
      </c>
      <c r="H7" s="153">
        <v>0</v>
      </c>
      <c r="I7" s="153">
        <v>2</v>
      </c>
      <c r="J7" s="153">
        <v>0</v>
      </c>
      <c r="K7" s="153">
        <v>2</v>
      </c>
      <c r="L7" s="153">
        <v>0</v>
      </c>
      <c r="M7" s="153">
        <v>2</v>
      </c>
      <c r="N7" s="152">
        <v>1</v>
      </c>
    </row>
    <row r="8" spans="1:14" s="10" customFormat="1" ht="18.75" customHeight="1">
      <c r="A8" s="5" t="s">
        <v>296</v>
      </c>
      <c r="B8" s="22"/>
      <c r="C8" s="135">
        <f t="shared" si="1"/>
        <v>4</v>
      </c>
      <c r="D8" s="153">
        <v>0</v>
      </c>
      <c r="E8" s="153">
        <v>1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1</v>
      </c>
      <c r="M8" s="153">
        <v>1</v>
      </c>
      <c r="N8" s="152">
        <v>1</v>
      </c>
    </row>
    <row r="9" spans="1:14" s="10" customFormat="1" ht="18.75" customHeight="1">
      <c r="A9" s="5" t="s">
        <v>297</v>
      </c>
      <c r="B9" s="22"/>
      <c r="C9" s="135">
        <f t="shared" si="1"/>
        <v>10</v>
      </c>
      <c r="D9" s="153">
        <v>1</v>
      </c>
      <c r="E9" s="153">
        <v>1</v>
      </c>
      <c r="F9" s="153">
        <v>0</v>
      </c>
      <c r="G9" s="153">
        <v>2</v>
      </c>
      <c r="H9" s="153">
        <v>0</v>
      </c>
      <c r="I9" s="153">
        <v>0</v>
      </c>
      <c r="J9" s="153">
        <v>1</v>
      </c>
      <c r="K9" s="153">
        <v>0</v>
      </c>
      <c r="L9" s="153">
        <v>2</v>
      </c>
      <c r="M9" s="153">
        <v>1</v>
      </c>
      <c r="N9" s="152">
        <v>2</v>
      </c>
    </row>
    <row r="10" spans="1:14" s="10" customFormat="1" ht="18.75" customHeight="1">
      <c r="A10" s="5" t="s">
        <v>243</v>
      </c>
      <c r="B10" s="22"/>
      <c r="C10" s="135">
        <f t="shared" si="1"/>
        <v>47</v>
      </c>
      <c r="D10" s="153">
        <v>3</v>
      </c>
      <c r="E10" s="153">
        <v>7</v>
      </c>
      <c r="F10" s="153">
        <v>6</v>
      </c>
      <c r="G10" s="153">
        <v>2</v>
      </c>
      <c r="H10" s="153">
        <v>4</v>
      </c>
      <c r="I10" s="153">
        <v>7</v>
      </c>
      <c r="J10" s="153">
        <v>1</v>
      </c>
      <c r="K10" s="153">
        <v>6</v>
      </c>
      <c r="L10" s="153">
        <v>1</v>
      </c>
      <c r="M10" s="153">
        <v>3</v>
      </c>
      <c r="N10" s="152">
        <v>7</v>
      </c>
    </row>
    <row r="11" spans="1:14" s="10" customFormat="1" ht="18.75" customHeight="1">
      <c r="A11" s="5" t="s">
        <v>154</v>
      </c>
      <c r="B11" s="22"/>
      <c r="C11" s="135">
        <f t="shared" si="1"/>
        <v>1343</v>
      </c>
      <c r="D11" s="153">
        <v>79</v>
      </c>
      <c r="E11" s="153">
        <v>102</v>
      </c>
      <c r="F11" s="153">
        <v>61</v>
      </c>
      <c r="G11" s="153">
        <v>60</v>
      </c>
      <c r="H11" s="153">
        <v>83</v>
      </c>
      <c r="I11" s="153">
        <v>98</v>
      </c>
      <c r="J11" s="153">
        <v>141</v>
      </c>
      <c r="K11" s="153">
        <v>233</v>
      </c>
      <c r="L11" s="153">
        <v>176</v>
      </c>
      <c r="M11" s="153">
        <v>227</v>
      </c>
      <c r="N11" s="152">
        <v>83</v>
      </c>
    </row>
    <row r="12" spans="1:14" s="10" customFormat="1" ht="18.75" customHeight="1">
      <c r="A12" s="5" t="s">
        <v>155</v>
      </c>
      <c r="B12" s="22"/>
      <c r="C12" s="135">
        <f t="shared" si="1"/>
        <v>29</v>
      </c>
      <c r="D12" s="153">
        <v>4</v>
      </c>
      <c r="E12" s="153">
        <v>4</v>
      </c>
      <c r="F12" s="153">
        <v>4</v>
      </c>
      <c r="G12" s="153"/>
      <c r="H12" s="153">
        <v>5</v>
      </c>
      <c r="I12" s="153">
        <v>3</v>
      </c>
      <c r="J12" s="153"/>
      <c r="K12" s="153">
        <v>2</v>
      </c>
      <c r="L12" s="153">
        <v>1</v>
      </c>
      <c r="M12" s="153">
        <v>2</v>
      </c>
      <c r="N12" s="152">
        <v>4</v>
      </c>
    </row>
    <row r="13" spans="1:14" s="10" customFormat="1" ht="18.75" customHeight="1">
      <c r="A13" s="5" t="s">
        <v>244</v>
      </c>
      <c r="B13" s="5"/>
      <c r="C13" s="135">
        <f t="shared" si="1"/>
        <v>134</v>
      </c>
      <c r="D13" s="153">
        <v>3</v>
      </c>
      <c r="E13" s="153">
        <v>38</v>
      </c>
      <c r="F13" s="153">
        <v>8</v>
      </c>
      <c r="G13" s="153">
        <v>1</v>
      </c>
      <c r="H13" s="153">
        <v>3</v>
      </c>
      <c r="I13" s="153">
        <v>5</v>
      </c>
      <c r="J13" s="153">
        <v>1</v>
      </c>
      <c r="K13" s="153">
        <v>2</v>
      </c>
      <c r="L13" s="153">
        <v>3</v>
      </c>
      <c r="M13" s="153">
        <v>59</v>
      </c>
      <c r="N13" s="152">
        <v>11</v>
      </c>
    </row>
    <row r="14" spans="1:14" s="10" customFormat="1" ht="18.75" customHeight="1">
      <c r="A14" s="5" t="s">
        <v>153</v>
      </c>
      <c r="B14" s="22"/>
      <c r="C14" s="135">
        <f t="shared" si="1"/>
        <v>73</v>
      </c>
      <c r="D14" s="153">
        <v>7</v>
      </c>
      <c r="E14" s="153">
        <v>9</v>
      </c>
      <c r="F14" s="153">
        <v>9</v>
      </c>
      <c r="G14" s="153">
        <v>5</v>
      </c>
      <c r="H14" s="153">
        <v>5</v>
      </c>
      <c r="I14" s="153">
        <v>7</v>
      </c>
      <c r="J14" s="153">
        <v>4</v>
      </c>
      <c r="K14" s="153">
        <v>7</v>
      </c>
      <c r="L14" s="153">
        <v>8</v>
      </c>
      <c r="M14" s="153">
        <v>7</v>
      </c>
      <c r="N14" s="152">
        <v>5</v>
      </c>
    </row>
    <row r="15" spans="1:14" s="10" customFormat="1" ht="18.75" customHeight="1">
      <c r="A15" s="5" t="s">
        <v>298</v>
      </c>
      <c r="B15" s="22"/>
      <c r="C15" s="135">
        <f t="shared" si="1"/>
        <v>7</v>
      </c>
      <c r="D15" s="153">
        <v>1</v>
      </c>
      <c r="E15" s="153">
        <v>1</v>
      </c>
      <c r="F15" s="153">
        <v>3</v>
      </c>
      <c r="G15" s="153">
        <v>0</v>
      </c>
      <c r="H15" s="153">
        <v>0</v>
      </c>
      <c r="I15" s="153">
        <v>0</v>
      </c>
      <c r="J15" s="153">
        <v>0</v>
      </c>
      <c r="K15" s="153">
        <v>2</v>
      </c>
      <c r="L15" s="153">
        <v>0</v>
      </c>
      <c r="M15" s="153">
        <v>0</v>
      </c>
      <c r="N15" s="152">
        <v>0</v>
      </c>
    </row>
    <row r="16" spans="1:14" s="10" customFormat="1" ht="18.75" customHeight="1">
      <c r="A16" s="5" t="s">
        <v>299</v>
      </c>
      <c r="B16" s="22"/>
      <c r="C16" s="135">
        <f t="shared" si="1"/>
        <v>2</v>
      </c>
      <c r="D16" s="153">
        <v>0</v>
      </c>
      <c r="E16" s="153">
        <v>2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2">
        <v>0</v>
      </c>
    </row>
    <row r="17" spans="1:14" s="10" customFormat="1" ht="18.75" customHeight="1">
      <c r="A17" s="5" t="s">
        <v>300</v>
      </c>
      <c r="B17" s="22"/>
      <c r="C17" s="135">
        <f t="shared" si="1"/>
        <v>9</v>
      </c>
      <c r="D17" s="153">
        <v>2</v>
      </c>
      <c r="E17" s="153">
        <v>4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1</v>
      </c>
      <c r="L17" s="153">
        <v>1</v>
      </c>
      <c r="M17" s="153">
        <v>1</v>
      </c>
      <c r="N17" s="152">
        <v>0</v>
      </c>
    </row>
    <row r="18" spans="1:14" s="10" customFormat="1" ht="18.75" customHeight="1">
      <c r="A18" s="5" t="s">
        <v>301</v>
      </c>
      <c r="B18" s="22"/>
      <c r="C18" s="135">
        <f t="shared" si="1"/>
        <v>9</v>
      </c>
      <c r="D18" s="153">
        <v>0</v>
      </c>
      <c r="E18" s="153">
        <v>0</v>
      </c>
      <c r="F18" s="153">
        <v>0</v>
      </c>
      <c r="G18" s="153">
        <v>1</v>
      </c>
      <c r="H18" s="153">
        <v>0</v>
      </c>
      <c r="I18" s="153">
        <v>0</v>
      </c>
      <c r="J18" s="153">
        <v>0</v>
      </c>
      <c r="K18" s="153">
        <v>2</v>
      </c>
      <c r="L18" s="153">
        <v>4</v>
      </c>
      <c r="M18" s="153">
        <v>2</v>
      </c>
      <c r="N18" s="152">
        <v>0</v>
      </c>
    </row>
    <row r="19" spans="1:14" s="10" customFormat="1" ht="18.75" customHeight="1">
      <c r="A19" s="5" t="s">
        <v>302</v>
      </c>
      <c r="B19" s="22"/>
      <c r="C19" s="135">
        <f t="shared" si="1"/>
        <v>11</v>
      </c>
      <c r="D19" s="153">
        <v>0</v>
      </c>
      <c r="E19" s="153">
        <v>2</v>
      </c>
      <c r="F19" s="153">
        <v>0</v>
      </c>
      <c r="G19" s="153">
        <v>0</v>
      </c>
      <c r="H19" s="153">
        <v>0</v>
      </c>
      <c r="I19" s="153">
        <v>1</v>
      </c>
      <c r="J19" s="153">
        <v>1</v>
      </c>
      <c r="K19" s="153">
        <v>2</v>
      </c>
      <c r="L19" s="153">
        <v>0</v>
      </c>
      <c r="M19" s="153">
        <v>2</v>
      </c>
      <c r="N19" s="152">
        <v>3</v>
      </c>
    </row>
    <row r="20" spans="1:14" s="10" customFormat="1" ht="18.75" customHeight="1">
      <c r="A20" s="5" t="s">
        <v>245</v>
      </c>
      <c r="B20" s="22"/>
      <c r="C20" s="135">
        <f t="shared" si="1"/>
        <v>61</v>
      </c>
      <c r="D20" s="153">
        <v>9</v>
      </c>
      <c r="E20" s="153">
        <v>8</v>
      </c>
      <c r="F20" s="153">
        <v>5</v>
      </c>
      <c r="G20" s="153">
        <v>2</v>
      </c>
      <c r="H20" s="153">
        <v>3</v>
      </c>
      <c r="I20" s="153">
        <v>8</v>
      </c>
      <c r="J20" s="153">
        <v>4</v>
      </c>
      <c r="K20" s="153">
        <v>4</v>
      </c>
      <c r="L20" s="153">
        <v>4</v>
      </c>
      <c r="M20" s="153">
        <v>7</v>
      </c>
      <c r="N20" s="152">
        <v>7</v>
      </c>
    </row>
    <row r="21" spans="1:14" s="10" customFormat="1" ht="18.75" customHeight="1">
      <c r="A21" s="43" t="s">
        <v>71</v>
      </c>
      <c r="B21" s="44"/>
      <c r="C21" s="134">
        <f t="shared" si="1"/>
        <v>89</v>
      </c>
      <c r="D21" s="154">
        <v>10</v>
      </c>
      <c r="E21" s="154">
        <v>7</v>
      </c>
      <c r="F21" s="154">
        <v>10</v>
      </c>
      <c r="G21" s="154">
        <v>10</v>
      </c>
      <c r="H21" s="154">
        <v>2</v>
      </c>
      <c r="I21" s="154">
        <v>8</v>
      </c>
      <c r="J21" s="154">
        <v>2</v>
      </c>
      <c r="K21" s="154">
        <v>6</v>
      </c>
      <c r="L21" s="154">
        <v>4</v>
      </c>
      <c r="M21" s="154">
        <v>7</v>
      </c>
      <c r="N21" s="155">
        <v>23</v>
      </c>
    </row>
    <row r="22" spans="12:16" ht="16.5" customHeight="1">
      <c r="L22" s="6"/>
      <c r="M22" s="6"/>
      <c r="N22" s="65" t="s">
        <v>66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203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tr">
        <f>'2(1) 水道関係･専用水道'!S3</f>
        <v>平成28年度</v>
      </c>
    </row>
    <row r="3" spans="1:16" ht="21" customHeight="1">
      <c r="A3" s="60" t="s">
        <v>189</v>
      </c>
      <c r="B3" s="38"/>
      <c r="C3" s="39" t="s">
        <v>96</v>
      </c>
      <c r="D3" s="39" t="s">
        <v>235</v>
      </c>
      <c r="E3" s="39" t="s">
        <v>303</v>
      </c>
      <c r="F3" s="39" t="s">
        <v>304</v>
      </c>
      <c r="G3" s="39" t="s">
        <v>305</v>
      </c>
      <c r="H3" s="39" t="s">
        <v>306</v>
      </c>
      <c r="I3" s="39" t="s">
        <v>307</v>
      </c>
      <c r="J3" s="39" t="s">
        <v>236</v>
      </c>
      <c r="K3" s="39" t="s">
        <v>237</v>
      </c>
      <c r="L3" s="39" t="s">
        <v>238</v>
      </c>
      <c r="M3" s="39" t="s">
        <v>239</v>
      </c>
      <c r="N3" s="39" t="s">
        <v>308</v>
      </c>
      <c r="O3" s="40" t="s">
        <v>309</v>
      </c>
      <c r="P3" s="7"/>
    </row>
    <row r="4" spans="1:16" ht="30" customHeight="1">
      <c r="A4" s="61" t="s">
        <v>62</v>
      </c>
      <c r="B4" s="25"/>
      <c r="C4" s="132">
        <f>SUM(D4:O4)</f>
        <v>2007</v>
      </c>
      <c r="D4" s="132">
        <f aca="true" t="shared" si="0" ref="D4:O4">SUM(D5:D21)</f>
        <v>51</v>
      </c>
      <c r="E4" s="132">
        <f t="shared" si="0"/>
        <v>153</v>
      </c>
      <c r="F4" s="132">
        <f t="shared" si="0"/>
        <v>260</v>
      </c>
      <c r="G4" s="132">
        <f t="shared" si="0"/>
        <v>363</v>
      </c>
      <c r="H4" s="132">
        <f t="shared" si="0"/>
        <v>661</v>
      </c>
      <c r="I4" s="132">
        <f t="shared" si="0"/>
        <v>300</v>
      </c>
      <c r="J4" s="132">
        <f t="shared" si="0"/>
        <v>84</v>
      </c>
      <c r="K4" s="132">
        <f t="shared" si="0"/>
        <v>47</v>
      </c>
      <c r="L4" s="132">
        <f t="shared" si="0"/>
        <v>29</v>
      </c>
      <c r="M4" s="132">
        <f t="shared" si="0"/>
        <v>18</v>
      </c>
      <c r="N4" s="132">
        <f t="shared" si="0"/>
        <v>19</v>
      </c>
      <c r="O4" s="136">
        <f t="shared" si="0"/>
        <v>22</v>
      </c>
      <c r="P4" s="7"/>
    </row>
    <row r="5" spans="1:15" s="10" customFormat="1" ht="19.5" customHeight="1">
      <c r="A5" s="76" t="s">
        <v>152</v>
      </c>
      <c r="B5" s="34"/>
      <c r="C5" s="133">
        <f>SUM(D5:O5)</f>
        <v>150</v>
      </c>
      <c r="D5" s="115">
        <v>6</v>
      </c>
      <c r="E5" s="115">
        <v>10</v>
      </c>
      <c r="F5" s="115">
        <v>19</v>
      </c>
      <c r="G5" s="115">
        <v>12</v>
      </c>
      <c r="H5" s="115">
        <v>14</v>
      </c>
      <c r="I5" s="115">
        <v>19</v>
      </c>
      <c r="J5" s="115">
        <v>16</v>
      </c>
      <c r="K5" s="115">
        <v>25</v>
      </c>
      <c r="L5" s="115">
        <v>11</v>
      </c>
      <c r="M5" s="115">
        <v>5</v>
      </c>
      <c r="N5" s="115">
        <v>5</v>
      </c>
      <c r="O5" s="117">
        <v>8</v>
      </c>
    </row>
    <row r="6" spans="1:15" s="10" customFormat="1" ht="19.5" customHeight="1">
      <c r="A6" s="5" t="s">
        <v>310</v>
      </c>
      <c r="B6" s="22"/>
      <c r="C6" s="135">
        <f aca="true" t="shared" si="1" ref="C6:C21">SUM(D6:O6)</f>
        <v>11</v>
      </c>
      <c r="D6" s="116">
        <v>2</v>
      </c>
      <c r="E6" s="116">
        <v>0</v>
      </c>
      <c r="F6" s="116">
        <v>0</v>
      </c>
      <c r="G6" s="116">
        <v>3</v>
      </c>
      <c r="H6" s="116">
        <v>1</v>
      </c>
      <c r="I6" s="116">
        <v>0</v>
      </c>
      <c r="J6" s="116">
        <v>0</v>
      </c>
      <c r="K6" s="116">
        <v>2</v>
      </c>
      <c r="L6" s="116">
        <v>0</v>
      </c>
      <c r="M6" s="116">
        <v>1</v>
      </c>
      <c r="N6" s="116">
        <v>1</v>
      </c>
      <c r="O6" s="118">
        <v>1</v>
      </c>
    </row>
    <row r="7" spans="1:15" s="10" customFormat="1" ht="19.5" customHeight="1">
      <c r="A7" s="5" t="s">
        <v>311</v>
      </c>
      <c r="B7" s="22"/>
      <c r="C7" s="135">
        <f t="shared" si="1"/>
        <v>18</v>
      </c>
      <c r="D7" s="116">
        <v>2</v>
      </c>
      <c r="E7" s="116">
        <v>2</v>
      </c>
      <c r="F7" s="116">
        <v>3</v>
      </c>
      <c r="G7" s="116">
        <v>4</v>
      </c>
      <c r="H7" s="116">
        <v>2</v>
      </c>
      <c r="I7" s="116">
        <v>1</v>
      </c>
      <c r="J7" s="116">
        <v>4</v>
      </c>
      <c r="K7" s="116">
        <v>0</v>
      </c>
      <c r="L7" s="116">
        <v>0</v>
      </c>
      <c r="M7" s="116">
        <v>0</v>
      </c>
      <c r="N7" s="116">
        <v>0</v>
      </c>
      <c r="O7" s="118">
        <v>0</v>
      </c>
    </row>
    <row r="8" spans="1:15" s="10" customFormat="1" ht="19.5" customHeight="1">
      <c r="A8" s="5" t="s">
        <v>312</v>
      </c>
      <c r="B8" s="22"/>
      <c r="C8" s="135">
        <f t="shared" si="1"/>
        <v>4</v>
      </c>
      <c r="D8" s="116">
        <v>0</v>
      </c>
      <c r="E8" s="116">
        <v>1</v>
      </c>
      <c r="F8" s="116">
        <v>0</v>
      </c>
      <c r="G8" s="116">
        <v>0</v>
      </c>
      <c r="H8" s="116">
        <v>1</v>
      </c>
      <c r="I8" s="116">
        <v>1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8">
        <v>1</v>
      </c>
    </row>
    <row r="9" spans="1:15" s="10" customFormat="1" ht="19.5" customHeight="1">
      <c r="A9" s="5" t="s">
        <v>313</v>
      </c>
      <c r="B9" s="22"/>
      <c r="C9" s="135">
        <f t="shared" si="1"/>
        <v>10</v>
      </c>
      <c r="D9" s="116">
        <v>0</v>
      </c>
      <c r="E9" s="116">
        <v>2</v>
      </c>
      <c r="F9" s="116">
        <v>2</v>
      </c>
      <c r="G9" s="116">
        <v>2</v>
      </c>
      <c r="H9" s="116">
        <v>3</v>
      </c>
      <c r="I9" s="116">
        <v>1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8">
        <v>0</v>
      </c>
    </row>
    <row r="10" spans="1:15" s="10" customFormat="1" ht="19.5" customHeight="1">
      <c r="A10" s="5" t="s">
        <v>243</v>
      </c>
      <c r="B10" s="22"/>
      <c r="C10" s="135">
        <f t="shared" si="1"/>
        <v>47</v>
      </c>
      <c r="D10" s="116">
        <v>0</v>
      </c>
      <c r="E10" s="116">
        <v>3</v>
      </c>
      <c r="F10" s="116">
        <v>3</v>
      </c>
      <c r="G10" s="116">
        <v>7</v>
      </c>
      <c r="H10" s="116">
        <v>4</v>
      </c>
      <c r="I10" s="116">
        <v>2</v>
      </c>
      <c r="J10" s="116">
        <v>5</v>
      </c>
      <c r="K10" s="116">
        <v>6</v>
      </c>
      <c r="L10" s="116">
        <v>3</v>
      </c>
      <c r="M10" s="116">
        <v>5</v>
      </c>
      <c r="N10" s="116">
        <v>4</v>
      </c>
      <c r="O10" s="118">
        <v>5</v>
      </c>
    </row>
    <row r="11" spans="1:15" s="10" customFormat="1" ht="19.5" customHeight="1">
      <c r="A11" s="5" t="s">
        <v>154</v>
      </c>
      <c r="B11" s="22"/>
      <c r="C11" s="135">
        <f t="shared" si="1"/>
        <v>1343</v>
      </c>
      <c r="D11" s="116">
        <v>12</v>
      </c>
      <c r="E11" s="116">
        <v>75</v>
      </c>
      <c r="F11" s="116">
        <v>122</v>
      </c>
      <c r="G11" s="116">
        <v>268</v>
      </c>
      <c r="H11" s="116">
        <v>577</v>
      </c>
      <c r="I11" s="116">
        <v>237</v>
      </c>
      <c r="J11" s="116">
        <v>34</v>
      </c>
      <c r="K11" s="116">
        <v>9</v>
      </c>
      <c r="L11" s="116">
        <v>4</v>
      </c>
      <c r="M11" s="116">
        <v>1</v>
      </c>
      <c r="N11" s="116">
        <v>4</v>
      </c>
      <c r="O11" s="118">
        <v>0</v>
      </c>
    </row>
    <row r="12" spans="1:15" s="10" customFormat="1" ht="19.5" customHeight="1">
      <c r="A12" s="5" t="s">
        <v>155</v>
      </c>
      <c r="B12" s="22"/>
      <c r="C12" s="135">
        <f t="shared" si="1"/>
        <v>29</v>
      </c>
      <c r="D12" s="116">
        <v>1</v>
      </c>
      <c r="E12" s="116">
        <v>2</v>
      </c>
      <c r="F12" s="116">
        <v>3</v>
      </c>
      <c r="G12" s="116">
        <v>2</v>
      </c>
      <c r="H12" s="116">
        <v>8</v>
      </c>
      <c r="I12" s="116">
        <v>4</v>
      </c>
      <c r="J12" s="116">
        <v>3</v>
      </c>
      <c r="K12" s="116">
        <v>0</v>
      </c>
      <c r="L12" s="116">
        <v>3</v>
      </c>
      <c r="M12" s="116">
        <v>0</v>
      </c>
      <c r="N12" s="116">
        <v>2</v>
      </c>
      <c r="O12" s="118">
        <v>1</v>
      </c>
    </row>
    <row r="13" spans="1:15" s="10" customFormat="1" ht="19.5" customHeight="1">
      <c r="A13" s="5" t="s">
        <v>244</v>
      </c>
      <c r="B13" s="5"/>
      <c r="C13" s="135">
        <f t="shared" si="1"/>
        <v>134</v>
      </c>
      <c r="D13" s="116">
        <v>4</v>
      </c>
      <c r="E13" s="116">
        <v>32</v>
      </c>
      <c r="F13" s="116">
        <v>64</v>
      </c>
      <c r="G13" s="116">
        <v>19</v>
      </c>
      <c r="H13" s="116">
        <v>6</v>
      </c>
      <c r="I13" s="116">
        <v>7</v>
      </c>
      <c r="J13" s="116">
        <v>0</v>
      </c>
      <c r="K13" s="116">
        <v>0</v>
      </c>
      <c r="L13" s="116">
        <v>0</v>
      </c>
      <c r="M13" s="116">
        <v>1</v>
      </c>
      <c r="N13" s="116">
        <v>0</v>
      </c>
      <c r="O13" s="118">
        <v>1</v>
      </c>
    </row>
    <row r="14" spans="1:15" s="10" customFormat="1" ht="19.5" customHeight="1">
      <c r="A14" s="5" t="s">
        <v>153</v>
      </c>
      <c r="B14" s="22"/>
      <c r="C14" s="135">
        <f t="shared" si="1"/>
        <v>73</v>
      </c>
      <c r="D14" s="116">
        <v>2</v>
      </c>
      <c r="E14" s="116">
        <v>8</v>
      </c>
      <c r="F14" s="116">
        <v>16</v>
      </c>
      <c r="G14" s="116">
        <v>21</v>
      </c>
      <c r="H14" s="116">
        <v>17</v>
      </c>
      <c r="I14" s="116">
        <v>7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8">
        <v>2</v>
      </c>
    </row>
    <row r="15" spans="1:15" s="10" customFormat="1" ht="19.5" customHeight="1">
      <c r="A15" s="5" t="s">
        <v>314</v>
      </c>
      <c r="B15" s="22"/>
      <c r="C15" s="135">
        <f t="shared" si="1"/>
        <v>7</v>
      </c>
      <c r="D15" s="116">
        <v>0</v>
      </c>
      <c r="E15" s="116">
        <v>2</v>
      </c>
      <c r="F15" s="116">
        <v>0</v>
      </c>
      <c r="G15" s="116">
        <v>1</v>
      </c>
      <c r="H15" s="116">
        <v>0</v>
      </c>
      <c r="I15" s="116">
        <v>0</v>
      </c>
      <c r="J15" s="116">
        <v>2</v>
      </c>
      <c r="K15" s="116">
        <v>0</v>
      </c>
      <c r="L15" s="116">
        <v>0</v>
      </c>
      <c r="M15" s="116">
        <v>0</v>
      </c>
      <c r="N15" s="116">
        <v>1</v>
      </c>
      <c r="O15" s="118">
        <v>1</v>
      </c>
    </row>
    <row r="16" spans="1:15" s="10" customFormat="1" ht="19.5" customHeight="1">
      <c r="A16" s="5" t="s">
        <v>315</v>
      </c>
      <c r="B16" s="22"/>
      <c r="C16" s="135">
        <f t="shared" si="1"/>
        <v>2</v>
      </c>
      <c r="D16" s="116">
        <v>0</v>
      </c>
      <c r="E16" s="116">
        <v>0</v>
      </c>
      <c r="F16" s="116">
        <v>0</v>
      </c>
      <c r="G16" s="116">
        <v>1</v>
      </c>
      <c r="H16" s="116">
        <v>1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8">
        <v>0</v>
      </c>
    </row>
    <row r="17" spans="1:15" s="10" customFormat="1" ht="19.5" customHeight="1">
      <c r="A17" s="5" t="s">
        <v>316</v>
      </c>
      <c r="B17" s="22"/>
      <c r="C17" s="135">
        <f t="shared" si="1"/>
        <v>9</v>
      </c>
      <c r="D17" s="116">
        <v>1</v>
      </c>
      <c r="E17" s="116">
        <v>2</v>
      </c>
      <c r="F17" s="116">
        <v>1</v>
      </c>
      <c r="G17" s="116">
        <v>0</v>
      </c>
      <c r="H17" s="116">
        <v>1</v>
      </c>
      <c r="I17" s="116">
        <v>2</v>
      </c>
      <c r="J17" s="116">
        <v>1</v>
      </c>
      <c r="K17" s="116">
        <v>0</v>
      </c>
      <c r="L17" s="116">
        <v>0</v>
      </c>
      <c r="M17" s="116">
        <v>0</v>
      </c>
      <c r="N17" s="116">
        <v>0</v>
      </c>
      <c r="O17" s="118">
        <v>1</v>
      </c>
    </row>
    <row r="18" spans="1:15" s="10" customFormat="1" ht="19.5" customHeight="1">
      <c r="A18" s="5" t="s">
        <v>317</v>
      </c>
      <c r="B18" s="22"/>
      <c r="C18" s="135">
        <f t="shared" si="1"/>
        <v>9</v>
      </c>
      <c r="D18" s="116">
        <v>0</v>
      </c>
      <c r="E18" s="116">
        <v>2</v>
      </c>
      <c r="F18" s="116">
        <v>1</v>
      </c>
      <c r="G18" s="116">
        <v>3</v>
      </c>
      <c r="H18" s="116">
        <v>0</v>
      </c>
      <c r="I18" s="116">
        <v>1</v>
      </c>
      <c r="J18" s="116">
        <v>0</v>
      </c>
      <c r="K18" s="116">
        <v>0</v>
      </c>
      <c r="L18" s="116">
        <v>0</v>
      </c>
      <c r="M18" s="116">
        <v>2</v>
      </c>
      <c r="N18" s="116">
        <v>0</v>
      </c>
      <c r="O18" s="118">
        <v>0</v>
      </c>
    </row>
    <row r="19" spans="1:15" s="10" customFormat="1" ht="19.5" customHeight="1">
      <c r="A19" s="5" t="s">
        <v>318</v>
      </c>
      <c r="B19" s="22"/>
      <c r="C19" s="135">
        <f t="shared" si="1"/>
        <v>11</v>
      </c>
      <c r="D19" s="116">
        <v>1</v>
      </c>
      <c r="E19" s="116">
        <v>0</v>
      </c>
      <c r="F19" s="116">
        <v>2</v>
      </c>
      <c r="G19" s="116">
        <v>2</v>
      </c>
      <c r="H19" s="116">
        <v>0</v>
      </c>
      <c r="I19" s="116">
        <v>1</v>
      </c>
      <c r="J19" s="116">
        <v>3</v>
      </c>
      <c r="K19" s="116">
        <v>1</v>
      </c>
      <c r="L19" s="116">
        <v>1</v>
      </c>
      <c r="M19" s="116">
        <v>0</v>
      </c>
      <c r="N19" s="116">
        <v>0</v>
      </c>
      <c r="O19" s="118">
        <v>0</v>
      </c>
    </row>
    <row r="20" spans="1:15" s="10" customFormat="1" ht="19.5" customHeight="1">
      <c r="A20" s="5" t="s">
        <v>245</v>
      </c>
      <c r="B20" s="22"/>
      <c r="C20" s="135">
        <f t="shared" si="1"/>
        <v>61</v>
      </c>
      <c r="D20" s="116">
        <v>5</v>
      </c>
      <c r="E20" s="116">
        <v>4</v>
      </c>
      <c r="F20" s="116">
        <v>12</v>
      </c>
      <c r="G20" s="116">
        <v>5</v>
      </c>
      <c r="H20" s="116">
        <v>5</v>
      </c>
      <c r="I20" s="116">
        <v>11</v>
      </c>
      <c r="J20" s="116">
        <v>9</v>
      </c>
      <c r="K20" s="116">
        <v>2</v>
      </c>
      <c r="L20" s="116">
        <v>5</v>
      </c>
      <c r="M20" s="116">
        <v>1</v>
      </c>
      <c r="N20" s="116">
        <v>1</v>
      </c>
      <c r="O20" s="118">
        <v>1</v>
      </c>
    </row>
    <row r="21" spans="1:15" s="10" customFormat="1" ht="19.5" customHeight="1">
      <c r="A21" s="43" t="s">
        <v>71</v>
      </c>
      <c r="B21" s="44"/>
      <c r="C21" s="134">
        <f t="shared" si="1"/>
        <v>89</v>
      </c>
      <c r="D21" s="119">
        <v>15</v>
      </c>
      <c r="E21" s="119">
        <v>8</v>
      </c>
      <c r="F21" s="119">
        <v>12</v>
      </c>
      <c r="G21" s="119">
        <v>13</v>
      </c>
      <c r="H21" s="119">
        <v>21</v>
      </c>
      <c r="I21" s="119">
        <v>6</v>
      </c>
      <c r="J21" s="119">
        <v>7</v>
      </c>
      <c r="K21" s="119">
        <v>2</v>
      </c>
      <c r="L21" s="119">
        <v>2</v>
      </c>
      <c r="M21" s="119">
        <v>2</v>
      </c>
      <c r="N21" s="119">
        <v>1</v>
      </c>
      <c r="O21" s="120">
        <v>0</v>
      </c>
    </row>
    <row r="22" spans="13:15" ht="16.5" customHeight="1">
      <c r="M22" s="6"/>
      <c r="N22" s="6"/>
      <c r="O22" s="65" t="s">
        <v>66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204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tr">
        <f>'2(1) 水道関係･専用水道'!S3</f>
        <v>平成28年度</v>
      </c>
    </row>
    <row r="3" spans="1:14" ht="21" customHeight="1">
      <c r="A3" s="60" t="s">
        <v>256</v>
      </c>
      <c r="B3" s="38"/>
      <c r="C3" s="39" t="s">
        <v>156</v>
      </c>
      <c r="D3" s="39" t="s">
        <v>157</v>
      </c>
      <c r="E3" s="39" t="s">
        <v>158</v>
      </c>
      <c r="F3" s="39" t="s">
        <v>159</v>
      </c>
      <c r="G3" s="39" t="s">
        <v>160</v>
      </c>
      <c r="H3" s="39" t="s">
        <v>161</v>
      </c>
      <c r="I3" s="39" t="s">
        <v>162</v>
      </c>
      <c r="J3" s="39" t="s">
        <v>163</v>
      </c>
      <c r="K3" s="39" t="s">
        <v>164</v>
      </c>
      <c r="L3" s="39" t="s">
        <v>165</v>
      </c>
      <c r="M3" s="39" t="s">
        <v>166</v>
      </c>
      <c r="N3" s="40" t="s">
        <v>167</v>
      </c>
    </row>
    <row r="4" spans="1:14" ht="24" customHeight="1">
      <c r="A4" s="61" t="s">
        <v>168</v>
      </c>
      <c r="B4" s="25"/>
      <c r="C4" s="125">
        <f>SUM(D4:N4)</f>
        <v>1343</v>
      </c>
      <c r="D4" s="125">
        <f>SUM(D5:D8)</f>
        <v>79</v>
      </c>
      <c r="E4" s="125">
        <f aca="true" t="shared" si="0" ref="E4:N4">SUM(E5:E8)</f>
        <v>102</v>
      </c>
      <c r="F4" s="125">
        <f t="shared" si="0"/>
        <v>61</v>
      </c>
      <c r="G4" s="125">
        <f t="shared" si="0"/>
        <v>60</v>
      </c>
      <c r="H4" s="125">
        <f t="shared" si="0"/>
        <v>83</v>
      </c>
      <c r="I4" s="125">
        <f t="shared" si="0"/>
        <v>98</v>
      </c>
      <c r="J4" s="125">
        <f t="shared" si="0"/>
        <v>141</v>
      </c>
      <c r="K4" s="125">
        <f t="shared" si="0"/>
        <v>233</v>
      </c>
      <c r="L4" s="125">
        <f t="shared" si="0"/>
        <v>176</v>
      </c>
      <c r="M4" s="125">
        <f t="shared" si="0"/>
        <v>227</v>
      </c>
      <c r="N4" s="126">
        <f t="shared" si="0"/>
        <v>83</v>
      </c>
    </row>
    <row r="5" spans="1:14" ht="24" customHeight="1">
      <c r="A5" s="76" t="s">
        <v>319</v>
      </c>
      <c r="B5" s="34"/>
      <c r="C5" s="149">
        <f>SUM(D5:N5)</f>
        <v>856</v>
      </c>
      <c r="D5" s="150">
        <v>22</v>
      </c>
      <c r="E5" s="150">
        <v>75</v>
      </c>
      <c r="F5" s="150">
        <v>29</v>
      </c>
      <c r="G5" s="150">
        <v>24</v>
      </c>
      <c r="H5" s="150">
        <v>48</v>
      </c>
      <c r="I5" s="150">
        <v>60</v>
      </c>
      <c r="J5" s="150">
        <v>106</v>
      </c>
      <c r="K5" s="150">
        <v>193</v>
      </c>
      <c r="L5" s="150">
        <v>134</v>
      </c>
      <c r="M5" s="150">
        <v>125</v>
      </c>
      <c r="N5" s="151">
        <v>40</v>
      </c>
    </row>
    <row r="6" spans="1:14" ht="24" customHeight="1">
      <c r="A6" s="5" t="s">
        <v>320</v>
      </c>
      <c r="B6" s="22"/>
      <c r="C6" s="130">
        <f>SUM(D6:N6)</f>
        <v>8</v>
      </c>
      <c r="D6" s="127">
        <v>0</v>
      </c>
      <c r="E6" s="127">
        <v>1</v>
      </c>
      <c r="F6" s="127">
        <v>0</v>
      </c>
      <c r="G6" s="127">
        <v>0</v>
      </c>
      <c r="H6" s="127">
        <v>0</v>
      </c>
      <c r="I6" s="127">
        <v>2</v>
      </c>
      <c r="J6" s="127">
        <v>1</v>
      </c>
      <c r="K6" s="127">
        <v>2</v>
      </c>
      <c r="L6" s="127">
        <v>0</v>
      </c>
      <c r="M6" s="127">
        <v>2</v>
      </c>
      <c r="N6" s="128">
        <v>0</v>
      </c>
    </row>
    <row r="7" spans="1:14" ht="24" customHeight="1">
      <c r="A7" s="5" t="s">
        <v>321</v>
      </c>
      <c r="B7" s="22"/>
      <c r="C7" s="130">
        <f>SUM(D7:N7)</f>
        <v>60</v>
      </c>
      <c r="D7" s="127">
        <v>1</v>
      </c>
      <c r="E7" s="127">
        <v>3</v>
      </c>
      <c r="F7" s="127">
        <v>0</v>
      </c>
      <c r="G7" s="127">
        <v>8</v>
      </c>
      <c r="H7" s="127">
        <v>2</v>
      </c>
      <c r="I7" s="127">
        <v>3</v>
      </c>
      <c r="J7" s="127">
        <v>0</v>
      </c>
      <c r="K7" s="127">
        <v>0</v>
      </c>
      <c r="L7" s="127">
        <v>3</v>
      </c>
      <c r="M7" s="127">
        <v>39</v>
      </c>
      <c r="N7" s="128">
        <v>1</v>
      </c>
    </row>
    <row r="8" spans="1:14" ht="24" customHeight="1">
      <c r="A8" s="43" t="s">
        <v>71</v>
      </c>
      <c r="B8" s="44"/>
      <c r="C8" s="131">
        <f>SUM(D8:N8)</f>
        <v>419</v>
      </c>
      <c r="D8" s="129">
        <v>56</v>
      </c>
      <c r="E8" s="129">
        <v>23</v>
      </c>
      <c r="F8" s="129">
        <v>32</v>
      </c>
      <c r="G8" s="129">
        <v>28</v>
      </c>
      <c r="H8" s="129">
        <v>33</v>
      </c>
      <c r="I8" s="129">
        <v>33</v>
      </c>
      <c r="J8" s="129">
        <v>34</v>
      </c>
      <c r="K8" s="129">
        <v>38</v>
      </c>
      <c r="L8" s="129">
        <v>39</v>
      </c>
      <c r="M8" s="129">
        <v>61</v>
      </c>
      <c r="N8" s="45">
        <v>42</v>
      </c>
    </row>
    <row r="9" spans="1:14" ht="16.5" customHeight="1">
      <c r="A9" s="3" t="s">
        <v>340</v>
      </c>
      <c r="L9" s="6"/>
      <c r="M9" s="6"/>
      <c r="N9" s="65" t="s">
        <v>169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Q18" sqref="Q18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3" width="5.625" style="3" customWidth="1"/>
    <col min="14" max="16384" width="9.00390625" style="3" customWidth="1"/>
  </cols>
  <sheetData>
    <row r="1" spans="1:5" ht="14.25">
      <c r="A1" s="2" t="s">
        <v>230</v>
      </c>
      <c r="B1" s="2"/>
      <c r="C1" s="178"/>
      <c r="D1" s="178"/>
      <c r="E1" s="178"/>
    </row>
    <row r="2" spans="11:13" ht="13.5">
      <c r="K2" s="299" t="str">
        <f>'2(1) 水道関係･専用水道'!S3</f>
        <v>平成28年度</v>
      </c>
      <c r="L2" s="299"/>
      <c r="M2" s="299"/>
    </row>
    <row r="3" spans="1:13" ht="12.75" customHeight="1">
      <c r="A3" s="327" t="s">
        <v>114</v>
      </c>
      <c r="B3" s="327"/>
      <c r="C3" s="67"/>
      <c r="D3" s="309" t="s">
        <v>62</v>
      </c>
      <c r="E3" s="318" t="s">
        <v>322</v>
      </c>
      <c r="F3" s="83"/>
      <c r="G3" s="83"/>
      <c r="H3" s="84"/>
      <c r="I3" s="309" t="s">
        <v>170</v>
      </c>
      <c r="J3" s="309" t="s">
        <v>171</v>
      </c>
      <c r="K3" s="306" t="s">
        <v>323</v>
      </c>
      <c r="L3" s="318" t="s">
        <v>172</v>
      </c>
      <c r="M3" s="315" t="s">
        <v>348</v>
      </c>
    </row>
    <row r="4" spans="1:13" ht="28.5" customHeight="1">
      <c r="A4" s="328"/>
      <c r="B4" s="328"/>
      <c r="C4" s="85"/>
      <c r="D4" s="310"/>
      <c r="E4" s="319"/>
      <c r="F4" s="86" t="s">
        <v>265</v>
      </c>
      <c r="G4" s="320" t="s">
        <v>259</v>
      </c>
      <c r="H4" s="87" t="s">
        <v>324</v>
      </c>
      <c r="I4" s="310"/>
      <c r="J4" s="310"/>
      <c r="K4" s="307"/>
      <c r="L4" s="319"/>
      <c r="M4" s="316"/>
    </row>
    <row r="5" spans="1:13" ht="13.5">
      <c r="A5" s="328"/>
      <c r="B5" s="328"/>
      <c r="C5" s="85"/>
      <c r="D5" s="310"/>
      <c r="E5" s="319"/>
      <c r="F5" s="96" t="s">
        <v>325</v>
      </c>
      <c r="G5" s="321"/>
      <c r="H5" s="88">
        <v>24</v>
      </c>
      <c r="I5" s="310"/>
      <c r="J5" s="310"/>
      <c r="K5" s="307"/>
      <c r="L5" s="319"/>
      <c r="M5" s="316"/>
    </row>
    <row r="6" spans="1:13" ht="15" customHeight="1">
      <c r="A6" s="328"/>
      <c r="B6" s="328"/>
      <c r="C6" s="85"/>
      <c r="D6" s="310"/>
      <c r="E6" s="319"/>
      <c r="F6" s="310" t="s">
        <v>212</v>
      </c>
      <c r="G6" s="321"/>
      <c r="H6" s="323" t="s">
        <v>326</v>
      </c>
      <c r="I6" s="310"/>
      <c r="J6" s="310"/>
      <c r="K6" s="307"/>
      <c r="L6" s="319"/>
      <c r="M6" s="316"/>
    </row>
    <row r="7" spans="1:13" ht="34.5" customHeight="1">
      <c r="A7" s="328"/>
      <c r="B7" s="328"/>
      <c r="C7" s="85"/>
      <c r="D7" s="310"/>
      <c r="E7" s="319"/>
      <c r="F7" s="310"/>
      <c r="G7" s="321"/>
      <c r="H7" s="323"/>
      <c r="I7" s="310"/>
      <c r="J7" s="310"/>
      <c r="K7" s="307"/>
      <c r="L7" s="319"/>
      <c r="M7" s="316"/>
    </row>
    <row r="8" spans="1:14" ht="64.5" customHeight="1">
      <c r="A8" s="329"/>
      <c r="B8" s="329"/>
      <c r="C8" s="68"/>
      <c r="D8" s="311"/>
      <c r="E8" s="330"/>
      <c r="F8" s="311"/>
      <c r="G8" s="322"/>
      <c r="H8" s="324"/>
      <c r="I8" s="311"/>
      <c r="J8" s="311"/>
      <c r="K8" s="308"/>
      <c r="L8" s="95" t="s">
        <v>327</v>
      </c>
      <c r="M8" s="317"/>
      <c r="N8" s="8"/>
    </row>
    <row r="9" spans="1:13" s="1" customFormat="1" ht="23.25" customHeight="1">
      <c r="A9" s="206" t="s">
        <v>173</v>
      </c>
      <c r="B9" s="207"/>
      <c r="C9" s="25"/>
      <c r="D9" s="156">
        <f aca="true" t="shared" si="0" ref="D9:D25">E9+SUM(I9:M9)</f>
        <v>135</v>
      </c>
      <c r="E9" s="156">
        <f>SUM(E12:E30)</f>
        <v>126</v>
      </c>
      <c r="F9" s="156">
        <f>SUM(F12:F30)</f>
        <v>112</v>
      </c>
      <c r="G9" s="325">
        <f>SUM(G12:H30)</f>
        <v>14</v>
      </c>
      <c r="H9" s="326"/>
      <c r="I9" s="156">
        <f>SUM(I10:I30)</f>
        <v>0</v>
      </c>
      <c r="J9" s="156">
        <f>SUM(J12:J30)</f>
        <v>2</v>
      </c>
      <c r="K9" s="156">
        <f>SUM(K10:K30)</f>
        <v>0</v>
      </c>
      <c r="L9" s="156">
        <f>SUM(L10:L30)</f>
        <v>2</v>
      </c>
      <c r="M9" s="186">
        <f>SUM(M10:M30)</f>
        <v>5</v>
      </c>
    </row>
    <row r="10" spans="1:14" s="1" customFormat="1" ht="23.25" customHeight="1">
      <c r="A10" s="264" t="s">
        <v>190</v>
      </c>
      <c r="B10" s="312"/>
      <c r="C10" s="89"/>
      <c r="D10" s="93">
        <f t="shared" si="0"/>
        <v>0</v>
      </c>
      <c r="E10" s="163">
        <v>0</v>
      </c>
      <c r="F10" s="157">
        <v>0</v>
      </c>
      <c r="G10" s="313">
        <v>0</v>
      </c>
      <c r="H10" s="314"/>
      <c r="I10" s="157">
        <v>0</v>
      </c>
      <c r="J10" s="158">
        <v>0</v>
      </c>
      <c r="K10" s="158">
        <v>0</v>
      </c>
      <c r="L10" s="157">
        <v>0</v>
      </c>
      <c r="M10" s="187" t="s">
        <v>341</v>
      </c>
      <c r="N10" s="4"/>
    </row>
    <row r="11" spans="1:13" s="1" customFormat="1" ht="23.25" customHeight="1">
      <c r="A11" s="221" t="s">
        <v>174</v>
      </c>
      <c r="B11" s="221"/>
      <c r="C11" s="5"/>
      <c r="D11" s="93"/>
      <c r="E11" s="90"/>
      <c r="F11" s="90"/>
      <c r="G11" s="304"/>
      <c r="H11" s="305"/>
      <c r="I11" s="90"/>
      <c r="J11" s="90"/>
      <c r="K11" s="90"/>
      <c r="L11" s="90"/>
      <c r="M11" s="9"/>
    </row>
    <row r="12" spans="1:13" s="4" customFormat="1" ht="22.5" customHeight="1">
      <c r="A12" s="92"/>
      <c r="B12" s="5" t="s">
        <v>328</v>
      </c>
      <c r="C12" s="5"/>
      <c r="D12" s="93">
        <f t="shared" si="0"/>
        <v>1</v>
      </c>
      <c r="E12" s="90">
        <v>1</v>
      </c>
      <c r="F12" s="90">
        <v>1</v>
      </c>
      <c r="G12" s="300">
        <v>0</v>
      </c>
      <c r="H12" s="301"/>
      <c r="I12" s="91">
        <v>0</v>
      </c>
      <c r="J12" s="91">
        <v>0</v>
      </c>
      <c r="K12" s="91">
        <v>0</v>
      </c>
      <c r="L12" s="91">
        <v>0</v>
      </c>
      <c r="M12" s="9" t="s">
        <v>350</v>
      </c>
    </row>
    <row r="13" spans="1:13" s="4" customFormat="1" ht="22.5" customHeight="1">
      <c r="A13" s="92"/>
      <c r="B13" s="5" t="s">
        <v>329</v>
      </c>
      <c r="C13" s="5"/>
      <c r="D13" s="93">
        <f t="shared" si="0"/>
        <v>2</v>
      </c>
      <c r="E13" s="90">
        <v>2</v>
      </c>
      <c r="F13" s="90">
        <v>2</v>
      </c>
      <c r="G13" s="300">
        <v>0</v>
      </c>
      <c r="H13" s="301"/>
      <c r="I13" s="91">
        <v>0</v>
      </c>
      <c r="J13" s="91">
        <v>0</v>
      </c>
      <c r="K13" s="91">
        <v>0</v>
      </c>
      <c r="L13" s="91">
        <v>0</v>
      </c>
      <c r="M13" s="9" t="s">
        <v>341</v>
      </c>
    </row>
    <row r="14" spans="1:13" s="4" customFormat="1" ht="22.5" customHeight="1">
      <c r="A14" s="92"/>
      <c r="B14" s="5" t="s">
        <v>330</v>
      </c>
      <c r="C14" s="5"/>
      <c r="D14" s="93">
        <f t="shared" si="0"/>
        <v>8</v>
      </c>
      <c r="E14" s="90">
        <v>8</v>
      </c>
      <c r="F14" s="90">
        <v>8</v>
      </c>
      <c r="G14" s="300">
        <v>0</v>
      </c>
      <c r="H14" s="301"/>
      <c r="I14" s="91">
        <v>0</v>
      </c>
      <c r="J14" s="91">
        <v>0</v>
      </c>
      <c r="K14" s="91">
        <v>0</v>
      </c>
      <c r="L14" s="91">
        <v>0</v>
      </c>
      <c r="M14" s="9" t="s">
        <v>350</v>
      </c>
    </row>
    <row r="15" spans="1:13" s="4" customFormat="1" ht="22.5" customHeight="1">
      <c r="A15" s="92"/>
      <c r="B15" s="5" t="s">
        <v>175</v>
      </c>
      <c r="C15" s="5"/>
      <c r="D15" s="93">
        <f t="shared" si="0"/>
        <v>23</v>
      </c>
      <c r="E15" s="90">
        <v>21</v>
      </c>
      <c r="F15" s="90">
        <v>16</v>
      </c>
      <c r="G15" s="300">
        <v>5</v>
      </c>
      <c r="H15" s="301"/>
      <c r="I15" s="91">
        <v>0</v>
      </c>
      <c r="J15" s="91">
        <v>0</v>
      </c>
      <c r="K15" s="91">
        <v>0</v>
      </c>
      <c r="L15" s="91">
        <v>0</v>
      </c>
      <c r="M15" s="9">
        <v>2</v>
      </c>
    </row>
    <row r="16" spans="1:13" s="4" customFormat="1" ht="22.5" customHeight="1">
      <c r="A16" s="92"/>
      <c r="B16" s="5" t="s">
        <v>176</v>
      </c>
      <c r="C16" s="5"/>
      <c r="D16" s="93">
        <f t="shared" si="0"/>
        <v>24</v>
      </c>
      <c r="E16" s="90">
        <v>24</v>
      </c>
      <c r="F16" s="90">
        <v>24</v>
      </c>
      <c r="G16" s="300">
        <v>0</v>
      </c>
      <c r="H16" s="301"/>
      <c r="I16" s="91">
        <v>0</v>
      </c>
      <c r="J16" s="91">
        <v>0</v>
      </c>
      <c r="K16" s="91">
        <v>0</v>
      </c>
      <c r="L16" s="91">
        <v>0</v>
      </c>
      <c r="M16" s="9" t="s">
        <v>350</v>
      </c>
    </row>
    <row r="17" spans="1:13" s="4" customFormat="1" ht="22.5" customHeight="1">
      <c r="A17" s="92"/>
      <c r="B17" s="5" t="s">
        <v>177</v>
      </c>
      <c r="C17" s="5"/>
      <c r="D17" s="93">
        <f t="shared" si="0"/>
        <v>37</v>
      </c>
      <c r="E17" s="90">
        <v>37</v>
      </c>
      <c r="F17" s="90">
        <v>37</v>
      </c>
      <c r="G17" s="300">
        <v>0</v>
      </c>
      <c r="H17" s="301"/>
      <c r="I17" s="91">
        <v>0</v>
      </c>
      <c r="J17" s="91">
        <v>0</v>
      </c>
      <c r="K17" s="91">
        <v>0</v>
      </c>
      <c r="L17" s="91">
        <v>0</v>
      </c>
      <c r="M17" s="9" t="s">
        <v>350</v>
      </c>
    </row>
    <row r="18" spans="1:13" s="4" customFormat="1" ht="22.5" customHeight="1">
      <c r="A18" s="92"/>
      <c r="B18" s="5" t="s">
        <v>178</v>
      </c>
      <c r="C18" s="5"/>
      <c r="D18" s="93">
        <f t="shared" si="0"/>
        <v>4</v>
      </c>
      <c r="E18" s="90">
        <v>4</v>
      </c>
      <c r="F18" s="90">
        <v>3</v>
      </c>
      <c r="G18" s="300">
        <v>1</v>
      </c>
      <c r="H18" s="301"/>
      <c r="I18" s="91">
        <v>0</v>
      </c>
      <c r="J18" s="90">
        <v>0</v>
      </c>
      <c r="K18" s="91">
        <v>0</v>
      </c>
      <c r="L18" s="91">
        <v>0</v>
      </c>
      <c r="M18" s="9" t="s">
        <v>350</v>
      </c>
    </row>
    <row r="19" spans="1:13" s="4" customFormat="1" ht="22.5" customHeight="1">
      <c r="A19" s="92"/>
      <c r="B19" s="5" t="s">
        <v>179</v>
      </c>
      <c r="C19" s="5"/>
      <c r="D19" s="93">
        <f t="shared" si="0"/>
        <v>13</v>
      </c>
      <c r="E19" s="90">
        <v>11</v>
      </c>
      <c r="F19" s="90">
        <v>7</v>
      </c>
      <c r="G19" s="300">
        <v>4</v>
      </c>
      <c r="H19" s="301"/>
      <c r="I19" s="91">
        <v>0</v>
      </c>
      <c r="J19" s="91">
        <v>0</v>
      </c>
      <c r="K19" s="91">
        <v>0</v>
      </c>
      <c r="L19" s="91">
        <v>0</v>
      </c>
      <c r="M19" s="9">
        <v>2</v>
      </c>
    </row>
    <row r="20" spans="1:13" s="4" customFormat="1" ht="22.5" customHeight="1">
      <c r="A20" s="92"/>
      <c r="B20" s="5" t="s">
        <v>331</v>
      </c>
      <c r="C20" s="5"/>
      <c r="D20" s="93">
        <f t="shared" si="0"/>
        <v>0</v>
      </c>
      <c r="E20" s="90">
        <v>0</v>
      </c>
      <c r="F20" s="91">
        <v>0</v>
      </c>
      <c r="G20" s="300">
        <v>0</v>
      </c>
      <c r="H20" s="301"/>
      <c r="I20" s="91">
        <v>0</v>
      </c>
      <c r="J20" s="91">
        <v>0</v>
      </c>
      <c r="K20" s="91">
        <v>0</v>
      </c>
      <c r="L20" s="91">
        <v>0</v>
      </c>
      <c r="M20" s="9" t="s">
        <v>350</v>
      </c>
    </row>
    <row r="21" spans="1:13" s="4" customFormat="1" ht="22.5" customHeight="1">
      <c r="A21" s="92"/>
      <c r="B21" s="5" t="s">
        <v>180</v>
      </c>
      <c r="C21" s="5"/>
      <c r="D21" s="93">
        <f t="shared" si="0"/>
        <v>5</v>
      </c>
      <c r="E21" s="90">
        <v>5</v>
      </c>
      <c r="F21" s="90">
        <v>5</v>
      </c>
      <c r="G21" s="300">
        <v>0</v>
      </c>
      <c r="H21" s="301"/>
      <c r="I21" s="91">
        <v>0</v>
      </c>
      <c r="J21" s="91">
        <v>0</v>
      </c>
      <c r="K21" s="91">
        <v>0</v>
      </c>
      <c r="L21" s="91">
        <v>0</v>
      </c>
      <c r="M21" s="9" t="s">
        <v>341</v>
      </c>
    </row>
    <row r="22" spans="1:13" s="4" customFormat="1" ht="22.5" customHeight="1">
      <c r="A22" s="92"/>
      <c r="B22" s="5" t="s">
        <v>181</v>
      </c>
      <c r="C22" s="5"/>
      <c r="D22" s="93">
        <f t="shared" si="0"/>
        <v>11</v>
      </c>
      <c r="E22" s="90">
        <v>10</v>
      </c>
      <c r="F22" s="90">
        <v>8</v>
      </c>
      <c r="G22" s="300">
        <v>2</v>
      </c>
      <c r="H22" s="301"/>
      <c r="I22" s="91">
        <v>0</v>
      </c>
      <c r="J22" s="91">
        <v>0</v>
      </c>
      <c r="K22" s="91">
        <v>0</v>
      </c>
      <c r="L22" s="91">
        <v>0</v>
      </c>
      <c r="M22" s="9">
        <v>1</v>
      </c>
    </row>
    <row r="23" spans="1:13" s="4" customFormat="1" ht="22.5" customHeight="1">
      <c r="A23" s="92"/>
      <c r="B23" s="5" t="s">
        <v>182</v>
      </c>
      <c r="C23" s="5"/>
      <c r="D23" s="93">
        <f t="shared" si="0"/>
        <v>1</v>
      </c>
      <c r="E23" s="90">
        <v>1</v>
      </c>
      <c r="F23" s="90">
        <v>1</v>
      </c>
      <c r="G23" s="300">
        <v>0</v>
      </c>
      <c r="H23" s="301"/>
      <c r="I23" s="91">
        <v>0</v>
      </c>
      <c r="J23" s="91">
        <v>0</v>
      </c>
      <c r="K23" s="91">
        <v>0</v>
      </c>
      <c r="L23" s="91">
        <v>0</v>
      </c>
      <c r="M23" s="9" t="s">
        <v>351</v>
      </c>
    </row>
    <row r="24" spans="1:13" s="4" customFormat="1" ht="22.5" customHeight="1">
      <c r="A24" s="92"/>
      <c r="B24" s="5" t="s">
        <v>183</v>
      </c>
      <c r="C24" s="5"/>
      <c r="D24" s="93">
        <f t="shared" si="0"/>
        <v>0</v>
      </c>
      <c r="E24" s="90">
        <v>0</v>
      </c>
      <c r="F24" s="91">
        <v>0</v>
      </c>
      <c r="G24" s="300">
        <v>0</v>
      </c>
      <c r="H24" s="301"/>
      <c r="I24" s="91">
        <v>0</v>
      </c>
      <c r="J24" s="91">
        <v>0</v>
      </c>
      <c r="K24" s="91">
        <v>0</v>
      </c>
      <c r="L24" s="91">
        <v>0</v>
      </c>
      <c r="M24" s="9" t="s">
        <v>341</v>
      </c>
    </row>
    <row r="25" spans="1:13" s="4" customFormat="1" ht="22.5" customHeight="1">
      <c r="A25" s="92"/>
      <c r="B25" s="5" t="s">
        <v>184</v>
      </c>
      <c r="C25" s="5"/>
      <c r="D25" s="93">
        <f t="shared" si="0"/>
        <v>0</v>
      </c>
      <c r="E25" s="90">
        <v>0</v>
      </c>
      <c r="F25" s="91">
        <v>0</v>
      </c>
      <c r="G25" s="300">
        <v>0</v>
      </c>
      <c r="H25" s="301"/>
      <c r="I25" s="91">
        <v>0</v>
      </c>
      <c r="J25" s="91">
        <v>0</v>
      </c>
      <c r="K25" s="91">
        <v>0</v>
      </c>
      <c r="L25" s="91">
        <v>0</v>
      </c>
      <c r="M25" s="9" t="s">
        <v>350</v>
      </c>
    </row>
    <row r="26" spans="1:13" s="4" customFormat="1" ht="23.25" customHeight="1">
      <c r="A26" s="221" t="s">
        <v>185</v>
      </c>
      <c r="B26" s="221"/>
      <c r="C26" s="5"/>
      <c r="D26" s="93"/>
      <c r="E26" s="90"/>
      <c r="F26" s="91"/>
      <c r="G26" s="304"/>
      <c r="H26" s="305"/>
      <c r="I26" s="91"/>
      <c r="J26" s="91"/>
      <c r="K26" s="91"/>
      <c r="L26" s="91"/>
      <c r="M26" s="9"/>
    </row>
    <row r="27" spans="1:13" s="4" customFormat="1" ht="23.25" customHeight="1">
      <c r="A27" s="92"/>
      <c r="B27" s="13" t="s">
        <v>260</v>
      </c>
      <c r="C27" s="13"/>
      <c r="D27" s="93">
        <f>E27+SUM(I27:L27)</f>
        <v>2</v>
      </c>
      <c r="E27" s="90">
        <v>2</v>
      </c>
      <c r="F27" s="91">
        <v>0</v>
      </c>
      <c r="G27" s="300">
        <v>2</v>
      </c>
      <c r="H27" s="301"/>
      <c r="I27" s="91">
        <v>0</v>
      </c>
      <c r="J27" s="91">
        <v>0</v>
      </c>
      <c r="K27" s="91">
        <v>0</v>
      </c>
      <c r="L27" s="91">
        <v>0</v>
      </c>
      <c r="M27" s="9" t="s">
        <v>341</v>
      </c>
    </row>
    <row r="28" spans="1:13" s="4" customFormat="1" ht="24">
      <c r="A28" s="92"/>
      <c r="B28" s="13" t="s">
        <v>186</v>
      </c>
      <c r="C28" s="13"/>
      <c r="D28" s="93">
        <f>E28+SUM(I28:L28)</f>
        <v>0</v>
      </c>
      <c r="E28" s="90">
        <v>0</v>
      </c>
      <c r="F28" s="91">
        <v>0</v>
      </c>
      <c r="G28" s="300">
        <v>0</v>
      </c>
      <c r="H28" s="301"/>
      <c r="I28" s="91">
        <v>0</v>
      </c>
      <c r="J28" s="91">
        <v>0</v>
      </c>
      <c r="K28" s="91">
        <v>0</v>
      </c>
      <c r="L28" s="91">
        <v>0</v>
      </c>
      <c r="M28" s="9" t="s">
        <v>350</v>
      </c>
    </row>
    <row r="29" spans="1:13" s="4" customFormat="1" ht="23.25" customHeight="1">
      <c r="A29" s="92"/>
      <c r="B29" s="5" t="s">
        <v>187</v>
      </c>
      <c r="C29" s="5"/>
      <c r="D29" s="93">
        <f>E29+SUM(I29:L29)</f>
        <v>0</v>
      </c>
      <c r="E29" s="90">
        <v>0</v>
      </c>
      <c r="F29" s="91">
        <v>0</v>
      </c>
      <c r="G29" s="300">
        <v>0</v>
      </c>
      <c r="H29" s="301"/>
      <c r="I29" s="90">
        <v>0</v>
      </c>
      <c r="J29" s="91">
        <v>0</v>
      </c>
      <c r="K29" s="91">
        <v>0</v>
      </c>
      <c r="L29" s="91">
        <v>0</v>
      </c>
      <c r="M29" s="9" t="s">
        <v>350</v>
      </c>
    </row>
    <row r="30" spans="1:13" s="4" customFormat="1" ht="23.25" customHeight="1">
      <c r="A30" s="94"/>
      <c r="B30" s="43" t="s">
        <v>188</v>
      </c>
      <c r="C30" s="43"/>
      <c r="D30" s="159">
        <f>E30+SUM(I30:L30)</f>
        <v>4</v>
      </c>
      <c r="E30" s="161">
        <v>0</v>
      </c>
      <c r="F30" s="160">
        <v>0</v>
      </c>
      <c r="G30" s="302">
        <v>0</v>
      </c>
      <c r="H30" s="303"/>
      <c r="I30" s="160">
        <v>0</v>
      </c>
      <c r="J30" s="160">
        <v>2</v>
      </c>
      <c r="K30" s="161">
        <v>0</v>
      </c>
      <c r="L30" s="177">
        <v>2</v>
      </c>
      <c r="M30" s="188" t="s">
        <v>350</v>
      </c>
    </row>
    <row r="31" spans="1:2" s="8" customFormat="1" ht="13.5">
      <c r="A31" s="18" t="s">
        <v>332</v>
      </c>
      <c r="B31" s="18" t="s">
        <v>261</v>
      </c>
    </row>
    <row r="32" spans="6:12" ht="13.5">
      <c r="F32" s="7"/>
      <c r="G32" s="7"/>
      <c r="H32" s="7"/>
      <c r="L32" s="81" t="s">
        <v>112</v>
      </c>
    </row>
    <row r="33" spans="6:8" ht="13.5">
      <c r="F33" s="7"/>
      <c r="G33" s="7"/>
      <c r="H33" s="7"/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</sheetData>
  <sheetProtection/>
  <mergeCells count="38">
    <mergeCell ref="M3:M8"/>
    <mergeCell ref="L3:L7"/>
    <mergeCell ref="G4:G8"/>
    <mergeCell ref="H6:H8"/>
    <mergeCell ref="A9:B9"/>
    <mergeCell ref="G9:H9"/>
    <mergeCell ref="A3:B8"/>
    <mergeCell ref="D3:D8"/>
    <mergeCell ref="E3:E8"/>
    <mergeCell ref="J3:J8"/>
    <mergeCell ref="K3:K8"/>
    <mergeCell ref="I3:I8"/>
    <mergeCell ref="F6:F8"/>
    <mergeCell ref="A10:B10"/>
    <mergeCell ref="G10:H10"/>
    <mergeCell ref="G15:H15"/>
    <mergeCell ref="G16:H16"/>
    <mergeCell ref="G17:H17"/>
    <mergeCell ref="G18:H18"/>
    <mergeCell ref="G19:H19"/>
    <mergeCell ref="A11:B11"/>
    <mergeCell ref="G11:H11"/>
    <mergeCell ref="A26:B26"/>
    <mergeCell ref="G26:H26"/>
    <mergeCell ref="G22:H22"/>
    <mergeCell ref="G23:H23"/>
    <mergeCell ref="G24:H24"/>
    <mergeCell ref="G25:H25"/>
    <mergeCell ref="K2:M2"/>
    <mergeCell ref="G20:H20"/>
    <mergeCell ref="G21:H21"/>
    <mergeCell ref="G29:H29"/>
    <mergeCell ref="G30:H30"/>
    <mergeCell ref="G27:H27"/>
    <mergeCell ref="G28:H28"/>
    <mergeCell ref="G12:H12"/>
    <mergeCell ref="G13:H13"/>
    <mergeCell ref="G14:H14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U11" sqref="U11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223</v>
      </c>
      <c r="B1" s="1"/>
      <c r="C1" s="1"/>
      <c r="D1" s="2"/>
      <c r="E1" s="2"/>
      <c r="F1" s="17"/>
    </row>
    <row r="2" spans="1:8" ht="13.5">
      <c r="A2" s="1" t="s">
        <v>251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345</v>
      </c>
    </row>
    <row r="4" spans="1:19" ht="40.5" customHeight="1">
      <c r="A4" s="202" t="s">
        <v>29</v>
      </c>
      <c r="B4" s="203"/>
      <c r="C4" s="67"/>
      <c r="D4" s="198" t="s">
        <v>200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210" t="s">
        <v>333</v>
      </c>
      <c r="P4" s="210" t="s">
        <v>213</v>
      </c>
      <c r="Q4" s="210" t="s">
        <v>214</v>
      </c>
      <c r="R4" s="210" t="s">
        <v>215</v>
      </c>
      <c r="S4" s="200" t="s">
        <v>30</v>
      </c>
    </row>
    <row r="5" spans="1:19" ht="40.5" customHeight="1">
      <c r="A5" s="204"/>
      <c r="B5" s="205"/>
      <c r="C5" s="68"/>
      <c r="D5" s="26" t="s">
        <v>31</v>
      </c>
      <c r="E5" s="26" t="s">
        <v>32</v>
      </c>
      <c r="F5" s="26" t="s">
        <v>2</v>
      </c>
      <c r="G5" s="26" t="s">
        <v>3</v>
      </c>
      <c r="H5" s="26" t="s">
        <v>33</v>
      </c>
      <c r="I5" s="26" t="s">
        <v>34</v>
      </c>
      <c r="J5" s="26" t="s">
        <v>35</v>
      </c>
      <c r="K5" s="26" t="s">
        <v>36</v>
      </c>
      <c r="L5" s="26" t="s">
        <v>8</v>
      </c>
      <c r="M5" s="26" t="s">
        <v>9</v>
      </c>
      <c r="N5" s="26" t="s">
        <v>37</v>
      </c>
      <c r="O5" s="211"/>
      <c r="P5" s="211"/>
      <c r="Q5" s="211"/>
      <c r="R5" s="211"/>
      <c r="S5" s="201"/>
    </row>
    <row r="6" spans="1:19" ht="27.75" customHeight="1">
      <c r="A6" s="206" t="s">
        <v>31</v>
      </c>
      <c r="B6" s="207"/>
      <c r="C6" s="25"/>
      <c r="D6" s="132">
        <f>SUM(D7:D10)</f>
        <v>1</v>
      </c>
      <c r="E6" s="132">
        <f>SUM(E7:E10)</f>
        <v>135</v>
      </c>
      <c r="F6" s="132">
        <f aca="true" t="shared" si="0" ref="F6:R6">SUM(F7:F10)</f>
        <v>19</v>
      </c>
      <c r="G6" s="132">
        <f t="shared" si="0"/>
        <v>22</v>
      </c>
      <c r="H6" s="132">
        <f t="shared" si="0"/>
        <v>17</v>
      </c>
      <c r="I6" s="132">
        <f t="shared" si="0"/>
        <v>14</v>
      </c>
      <c r="J6" s="132">
        <f t="shared" si="0"/>
        <v>16</v>
      </c>
      <c r="K6" s="132">
        <f t="shared" si="0"/>
        <v>14</v>
      </c>
      <c r="L6" s="132">
        <f t="shared" si="0"/>
        <v>11</v>
      </c>
      <c r="M6" s="132">
        <f t="shared" si="0"/>
        <v>7</v>
      </c>
      <c r="N6" s="132">
        <f t="shared" si="0"/>
        <v>4</v>
      </c>
      <c r="O6" s="132">
        <f t="shared" si="0"/>
        <v>9</v>
      </c>
      <c r="P6" s="132">
        <f t="shared" si="0"/>
        <v>4</v>
      </c>
      <c r="Q6" s="132">
        <f t="shared" si="0"/>
        <v>87</v>
      </c>
      <c r="R6" s="132">
        <f t="shared" si="0"/>
        <v>0</v>
      </c>
      <c r="S6" s="137">
        <f>SUM(S7:S10)</f>
        <v>2686522</v>
      </c>
    </row>
    <row r="7" spans="1:19" ht="27" customHeight="1">
      <c r="A7" s="208" t="s">
        <v>38</v>
      </c>
      <c r="B7" s="209"/>
      <c r="C7" s="69"/>
      <c r="D7" s="133">
        <f>SUM(E7:R7)</f>
        <v>1</v>
      </c>
      <c r="E7" s="115">
        <v>1</v>
      </c>
      <c r="F7" s="153" t="s">
        <v>347</v>
      </c>
      <c r="G7" s="153" t="s">
        <v>347</v>
      </c>
      <c r="H7" s="153" t="s">
        <v>347</v>
      </c>
      <c r="I7" s="153" t="s">
        <v>347</v>
      </c>
      <c r="J7" s="153" t="s">
        <v>347</v>
      </c>
      <c r="K7" s="153" t="s">
        <v>347</v>
      </c>
      <c r="L7" s="153" t="s">
        <v>347</v>
      </c>
      <c r="M7" s="153" t="s">
        <v>347</v>
      </c>
      <c r="N7" s="153" t="s">
        <v>347</v>
      </c>
      <c r="O7" s="153" t="s">
        <v>347</v>
      </c>
      <c r="P7" s="153" t="s">
        <v>347</v>
      </c>
      <c r="Q7" s="153" t="s">
        <v>347</v>
      </c>
      <c r="R7" s="153" t="s">
        <v>347</v>
      </c>
      <c r="S7" s="117">
        <v>1950181</v>
      </c>
    </row>
    <row r="8" spans="1:19" ht="27" customHeight="1">
      <c r="A8" s="196" t="s">
        <v>12</v>
      </c>
      <c r="B8" s="197"/>
      <c r="C8" s="70"/>
      <c r="D8" s="168" t="s">
        <v>341</v>
      </c>
      <c r="E8" s="153" t="s">
        <v>347</v>
      </c>
      <c r="F8" s="153" t="s">
        <v>347</v>
      </c>
      <c r="G8" s="153" t="s">
        <v>347</v>
      </c>
      <c r="H8" s="153" t="s">
        <v>347</v>
      </c>
      <c r="I8" s="153" t="s">
        <v>347</v>
      </c>
      <c r="J8" s="153" t="s">
        <v>347</v>
      </c>
      <c r="K8" s="153" t="s">
        <v>347</v>
      </c>
      <c r="L8" s="153" t="s">
        <v>347</v>
      </c>
      <c r="M8" s="153" t="s">
        <v>347</v>
      </c>
      <c r="N8" s="153" t="s">
        <v>347</v>
      </c>
      <c r="O8" s="153" t="s">
        <v>347</v>
      </c>
      <c r="P8" s="153" t="s">
        <v>347</v>
      </c>
      <c r="Q8" s="153" t="s">
        <v>347</v>
      </c>
      <c r="R8" s="153" t="s">
        <v>347</v>
      </c>
      <c r="S8" s="167" t="s">
        <v>347</v>
      </c>
    </row>
    <row r="9" spans="1:19" ht="27" customHeight="1">
      <c r="A9" s="196" t="s">
        <v>13</v>
      </c>
      <c r="B9" s="197"/>
      <c r="C9" s="70"/>
      <c r="D9" s="135">
        <v>0</v>
      </c>
      <c r="E9" s="116">
        <v>134</v>
      </c>
      <c r="F9" s="116">
        <v>19</v>
      </c>
      <c r="G9" s="116">
        <v>22</v>
      </c>
      <c r="H9" s="116">
        <v>17</v>
      </c>
      <c r="I9" s="116">
        <v>14</v>
      </c>
      <c r="J9" s="116">
        <v>16</v>
      </c>
      <c r="K9" s="116">
        <v>14</v>
      </c>
      <c r="L9" s="116">
        <v>11</v>
      </c>
      <c r="M9" s="116">
        <v>7</v>
      </c>
      <c r="N9" s="118">
        <v>4</v>
      </c>
      <c r="O9" s="116">
        <v>9</v>
      </c>
      <c r="P9" s="116">
        <v>4</v>
      </c>
      <c r="Q9" s="116">
        <v>87</v>
      </c>
      <c r="R9" s="153" t="s">
        <v>347</v>
      </c>
      <c r="S9" s="118">
        <v>736341</v>
      </c>
    </row>
    <row r="10" spans="1:19" ht="27" customHeight="1">
      <c r="A10" s="196" t="s">
        <v>39</v>
      </c>
      <c r="B10" s="197"/>
      <c r="C10" s="70"/>
      <c r="D10" s="168" t="s">
        <v>341</v>
      </c>
      <c r="E10" s="168" t="s">
        <v>347</v>
      </c>
      <c r="F10" s="168" t="s">
        <v>347</v>
      </c>
      <c r="G10" s="168" t="s">
        <v>347</v>
      </c>
      <c r="H10" s="168" t="s">
        <v>347</v>
      </c>
      <c r="I10" s="168" t="s">
        <v>347</v>
      </c>
      <c r="J10" s="168" t="s">
        <v>347</v>
      </c>
      <c r="K10" s="168" t="s">
        <v>347</v>
      </c>
      <c r="L10" s="168" t="s">
        <v>347</v>
      </c>
      <c r="M10" s="168" t="s">
        <v>347</v>
      </c>
      <c r="N10" s="168" t="s">
        <v>347</v>
      </c>
      <c r="O10" s="168" t="s">
        <v>347</v>
      </c>
      <c r="P10" s="168" t="s">
        <v>347</v>
      </c>
      <c r="Q10" s="168" t="s">
        <v>347</v>
      </c>
      <c r="R10" s="168" t="s">
        <v>347</v>
      </c>
      <c r="S10" s="152" t="s">
        <v>347</v>
      </c>
    </row>
    <row r="11" spans="1:19" ht="27" customHeight="1">
      <c r="A11" s="53"/>
      <c r="B11" s="71" t="s">
        <v>40</v>
      </c>
      <c r="C11" s="54"/>
      <c r="D11" s="169" t="s">
        <v>341</v>
      </c>
      <c r="E11" s="169" t="s">
        <v>347</v>
      </c>
      <c r="F11" s="169" t="s">
        <v>347</v>
      </c>
      <c r="G11" s="169" t="s">
        <v>347</v>
      </c>
      <c r="H11" s="169" t="s">
        <v>347</v>
      </c>
      <c r="I11" s="169" t="s">
        <v>347</v>
      </c>
      <c r="J11" s="169" t="s">
        <v>347</v>
      </c>
      <c r="K11" s="169" t="s">
        <v>347</v>
      </c>
      <c r="L11" s="169" t="s">
        <v>347</v>
      </c>
      <c r="M11" s="169" t="s">
        <v>347</v>
      </c>
      <c r="N11" s="169" t="s">
        <v>347</v>
      </c>
      <c r="O11" s="169" t="s">
        <v>347</v>
      </c>
      <c r="P11" s="169" t="s">
        <v>347</v>
      </c>
      <c r="Q11" s="169" t="s">
        <v>347</v>
      </c>
      <c r="R11" s="169" t="s">
        <v>347</v>
      </c>
      <c r="S11" s="155" t="s">
        <v>347</v>
      </c>
    </row>
    <row r="12" ht="7.5" customHeight="1"/>
    <row r="13" spans="17:19" ht="13.5">
      <c r="Q13" s="6"/>
      <c r="R13" s="6"/>
      <c r="S13" s="6" t="s">
        <v>41</v>
      </c>
    </row>
  </sheetData>
  <sheetProtection/>
  <mergeCells count="12">
    <mergeCell ref="Q4:Q5"/>
    <mergeCell ref="R4:R5"/>
    <mergeCell ref="A8:B8"/>
    <mergeCell ref="A9:B9"/>
    <mergeCell ref="A10:B10"/>
    <mergeCell ref="D4:N4"/>
    <mergeCell ref="S4:S5"/>
    <mergeCell ref="A4:B5"/>
    <mergeCell ref="A6:B6"/>
    <mergeCell ref="A7:B7"/>
    <mergeCell ref="O4:O5"/>
    <mergeCell ref="P4:P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X9" sqref="X9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12.00390625" style="0" customWidth="1"/>
    <col min="4" max="4" width="0.875" style="0" customWidth="1"/>
    <col min="5" max="6" width="5.25390625" style="0" customWidth="1"/>
    <col min="7" max="10" width="4.25390625" style="0" customWidth="1"/>
    <col min="11" max="11" width="4.50390625" style="0" customWidth="1"/>
    <col min="12" max="17" width="4.25390625" style="0" customWidth="1"/>
    <col min="18" max="18" width="4.375" style="0" customWidth="1"/>
    <col min="19" max="19" width="4.25390625" style="0" customWidth="1"/>
  </cols>
  <sheetData>
    <row r="1" spans="1:19" ht="14.25" customHeight="1">
      <c r="A1" s="4" t="s">
        <v>224</v>
      </c>
      <c r="B1" s="7"/>
      <c r="C1" s="170"/>
      <c r="D1" s="170"/>
      <c r="E1" s="170"/>
      <c r="F1" s="170"/>
      <c r="G1" s="1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.75" customHeight="1">
      <c r="A2" s="222"/>
      <c r="B2" s="222"/>
      <c r="C2" s="222"/>
      <c r="D2" s="222"/>
      <c r="E2" s="222"/>
      <c r="F2" s="222"/>
      <c r="G2" s="22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  <c r="S3" s="102" t="str">
        <f>'2(1) 水道関係･専用水道'!S3</f>
        <v>平成28年度</v>
      </c>
    </row>
    <row r="4" spans="1:19" ht="44.25" customHeight="1">
      <c r="A4" s="223" t="s">
        <v>29</v>
      </c>
      <c r="B4" s="224"/>
      <c r="C4" s="225"/>
      <c r="D4" s="103"/>
      <c r="E4" s="224" t="s">
        <v>42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 t="s">
        <v>268</v>
      </c>
      <c r="Q4" s="230" t="s">
        <v>269</v>
      </c>
      <c r="R4" s="232" t="s">
        <v>216</v>
      </c>
      <c r="S4" s="214" t="s">
        <v>342</v>
      </c>
    </row>
    <row r="5" spans="1:19" ht="44.25" customHeight="1">
      <c r="A5" s="226"/>
      <c r="B5" s="227"/>
      <c r="C5" s="228"/>
      <c r="D5" s="104"/>
      <c r="E5" s="97" t="s">
        <v>31</v>
      </c>
      <c r="F5" s="97" t="s">
        <v>32</v>
      </c>
      <c r="G5" s="97" t="s">
        <v>2</v>
      </c>
      <c r="H5" s="97" t="s">
        <v>3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8</v>
      </c>
      <c r="N5" s="97" t="s">
        <v>9</v>
      </c>
      <c r="O5" s="97" t="s">
        <v>37</v>
      </c>
      <c r="P5" s="231"/>
      <c r="Q5" s="231"/>
      <c r="R5" s="233" t="s">
        <v>43</v>
      </c>
      <c r="S5" s="215" t="s">
        <v>44</v>
      </c>
    </row>
    <row r="6" spans="1:19" ht="24" customHeight="1">
      <c r="A6" s="216" t="s">
        <v>45</v>
      </c>
      <c r="B6" s="217"/>
      <c r="C6" s="218"/>
      <c r="D6" s="98"/>
      <c r="E6" s="132">
        <f>E7+E12</f>
        <v>6772</v>
      </c>
      <c r="F6" s="132">
        <f>F7+F12</f>
        <v>1900</v>
      </c>
      <c r="G6" s="132">
        <f aca="true" t="shared" si="0" ref="G6:P6">G7+G12</f>
        <v>804</v>
      </c>
      <c r="H6" s="132">
        <f t="shared" si="0"/>
        <v>661</v>
      </c>
      <c r="I6" s="132">
        <f t="shared" si="0"/>
        <v>626</v>
      </c>
      <c r="J6" s="132">
        <f t="shared" si="0"/>
        <v>365</v>
      </c>
      <c r="K6" s="132">
        <f>K7+K12</f>
        <v>866</v>
      </c>
      <c r="L6" s="132">
        <f>L7+L12</f>
        <v>182</v>
      </c>
      <c r="M6" s="132">
        <f t="shared" si="0"/>
        <v>452</v>
      </c>
      <c r="N6" s="132">
        <f t="shared" si="0"/>
        <v>676</v>
      </c>
      <c r="O6" s="132">
        <f t="shared" si="0"/>
        <v>240</v>
      </c>
      <c r="P6" s="132">
        <f t="shared" si="0"/>
        <v>50</v>
      </c>
      <c r="Q6" s="132">
        <f>Q7+Q12</f>
        <v>121</v>
      </c>
      <c r="R6" s="132">
        <f>R7+R12</f>
        <v>293</v>
      </c>
      <c r="S6" s="136">
        <f>S7+S12</f>
        <v>183</v>
      </c>
    </row>
    <row r="7" spans="1:19" ht="24" customHeight="1">
      <c r="A7" s="219" t="s">
        <v>46</v>
      </c>
      <c r="B7" s="219"/>
      <c r="C7" s="219"/>
      <c r="D7" s="105"/>
      <c r="E7" s="133">
        <f>SUM(F7:O7)</f>
        <v>6084</v>
      </c>
      <c r="F7" s="115">
        <v>1530</v>
      </c>
      <c r="G7" s="115">
        <v>725</v>
      </c>
      <c r="H7" s="115">
        <v>632</v>
      </c>
      <c r="I7" s="115">
        <v>594</v>
      </c>
      <c r="J7" s="115">
        <v>331</v>
      </c>
      <c r="K7" s="115">
        <v>824</v>
      </c>
      <c r="L7" s="115">
        <v>167</v>
      </c>
      <c r="M7" s="115">
        <v>421</v>
      </c>
      <c r="N7" s="115">
        <v>648</v>
      </c>
      <c r="O7" s="115">
        <v>212</v>
      </c>
      <c r="P7" s="115">
        <v>35</v>
      </c>
      <c r="Q7" s="115">
        <v>105</v>
      </c>
      <c r="R7" s="115">
        <v>166</v>
      </c>
      <c r="S7" s="117">
        <v>100</v>
      </c>
    </row>
    <row r="8" spans="1:19" ht="24" customHeight="1">
      <c r="A8" s="106"/>
      <c r="B8" s="220" t="s">
        <v>47</v>
      </c>
      <c r="C8" s="107" t="s">
        <v>16</v>
      </c>
      <c r="D8" s="108"/>
      <c r="E8" s="135">
        <f>SUM(F8:O8)</f>
        <v>2857</v>
      </c>
      <c r="F8" s="116">
        <v>698</v>
      </c>
      <c r="G8" s="116">
        <v>284</v>
      </c>
      <c r="H8" s="116">
        <v>279</v>
      </c>
      <c r="I8" s="116">
        <v>302</v>
      </c>
      <c r="J8" s="116">
        <v>193</v>
      </c>
      <c r="K8" s="116">
        <v>385</v>
      </c>
      <c r="L8" s="116">
        <v>82</v>
      </c>
      <c r="M8" s="116">
        <v>209</v>
      </c>
      <c r="N8" s="116">
        <v>290</v>
      </c>
      <c r="O8" s="118">
        <v>135</v>
      </c>
      <c r="P8" s="116">
        <v>15</v>
      </c>
      <c r="Q8" s="116">
        <v>57</v>
      </c>
      <c r="R8" s="116">
        <v>33</v>
      </c>
      <c r="S8" s="118">
        <v>6</v>
      </c>
    </row>
    <row r="9" spans="1:19" ht="24" customHeight="1">
      <c r="A9" s="106"/>
      <c r="B9" s="220"/>
      <c r="C9" s="109" t="s">
        <v>48</v>
      </c>
      <c r="D9" s="110"/>
      <c r="E9" s="135">
        <f aca="true" t="shared" si="1" ref="E9:E16">SUM(F9:O9)</f>
        <v>3054</v>
      </c>
      <c r="F9" s="116">
        <v>773</v>
      </c>
      <c r="G9" s="116">
        <v>438</v>
      </c>
      <c r="H9" s="116">
        <v>343</v>
      </c>
      <c r="I9" s="116">
        <v>270</v>
      </c>
      <c r="J9" s="116">
        <v>130</v>
      </c>
      <c r="K9" s="116">
        <v>426</v>
      </c>
      <c r="L9" s="116">
        <v>67</v>
      </c>
      <c r="M9" s="116">
        <v>195</v>
      </c>
      <c r="N9" s="116">
        <v>340</v>
      </c>
      <c r="O9" s="116">
        <v>72</v>
      </c>
      <c r="P9" s="116">
        <v>16</v>
      </c>
      <c r="Q9" s="116">
        <v>35</v>
      </c>
      <c r="R9" s="116">
        <v>31</v>
      </c>
      <c r="S9" s="118">
        <v>10</v>
      </c>
    </row>
    <row r="10" spans="1:19" ht="24" customHeight="1">
      <c r="A10" s="15"/>
      <c r="B10" s="212" t="s">
        <v>49</v>
      </c>
      <c r="C10" s="121" t="s">
        <v>50</v>
      </c>
      <c r="D10" s="110"/>
      <c r="E10" s="135">
        <f t="shared" si="1"/>
        <v>11</v>
      </c>
      <c r="F10" s="116">
        <v>4</v>
      </c>
      <c r="G10" s="116">
        <v>0</v>
      </c>
      <c r="H10" s="116">
        <v>1</v>
      </c>
      <c r="I10" s="116">
        <v>2</v>
      </c>
      <c r="J10" s="116">
        <v>0</v>
      </c>
      <c r="K10" s="116">
        <v>1</v>
      </c>
      <c r="L10" s="116">
        <v>0</v>
      </c>
      <c r="M10" s="116">
        <v>0</v>
      </c>
      <c r="N10" s="116">
        <v>3</v>
      </c>
      <c r="O10" s="116">
        <v>0</v>
      </c>
      <c r="P10" s="116">
        <v>0</v>
      </c>
      <c r="Q10" s="116">
        <v>2</v>
      </c>
      <c r="R10" s="116">
        <v>8</v>
      </c>
      <c r="S10" s="118">
        <v>5</v>
      </c>
    </row>
    <row r="11" spans="1:19" ht="24" customHeight="1">
      <c r="A11" s="15"/>
      <c r="B11" s="212"/>
      <c r="C11" s="121" t="s">
        <v>51</v>
      </c>
      <c r="D11" s="109"/>
      <c r="E11" s="135">
        <f>SUM(F11:O11)</f>
        <v>162</v>
      </c>
      <c r="F11" s="116">
        <v>55</v>
      </c>
      <c r="G11" s="116">
        <v>3</v>
      </c>
      <c r="H11" s="116">
        <v>9</v>
      </c>
      <c r="I11" s="116">
        <v>20</v>
      </c>
      <c r="J11" s="116">
        <v>8</v>
      </c>
      <c r="K11" s="116">
        <v>12</v>
      </c>
      <c r="L11" s="116">
        <v>18</v>
      </c>
      <c r="M11" s="116">
        <v>17</v>
      </c>
      <c r="N11" s="116">
        <v>15</v>
      </c>
      <c r="O11" s="116">
        <v>5</v>
      </c>
      <c r="P11" s="116">
        <v>4</v>
      </c>
      <c r="Q11" s="116">
        <v>11</v>
      </c>
      <c r="R11" s="116">
        <v>94</v>
      </c>
      <c r="S11" s="118">
        <v>79</v>
      </c>
    </row>
    <row r="12" spans="1:19" ht="24" customHeight="1">
      <c r="A12" s="221" t="s">
        <v>277</v>
      </c>
      <c r="B12" s="221"/>
      <c r="C12" s="221"/>
      <c r="D12" s="99"/>
      <c r="E12" s="135">
        <f>SUM(F12:O12)</f>
        <v>688</v>
      </c>
      <c r="F12" s="116">
        <v>370</v>
      </c>
      <c r="G12" s="116">
        <v>79</v>
      </c>
      <c r="H12" s="116">
        <v>29</v>
      </c>
      <c r="I12" s="116">
        <v>32</v>
      </c>
      <c r="J12" s="116">
        <v>34</v>
      </c>
      <c r="K12" s="116">
        <v>42</v>
      </c>
      <c r="L12" s="116">
        <v>15</v>
      </c>
      <c r="M12" s="116">
        <v>31</v>
      </c>
      <c r="N12" s="116">
        <v>28</v>
      </c>
      <c r="O12" s="116">
        <v>28</v>
      </c>
      <c r="P12" s="116">
        <v>15</v>
      </c>
      <c r="Q12" s="116">
        <v>16</v>
      </c>
      <c r="R12" s="116">
        <v>127</v>
      </c>
      <c r="S12" s="118">
        <v>83</v>
      </c>
    </row>
    <row r="13" spans="1:19" ht="24" customHeight="1">
      <c r="A13" s="122"/>
      <c r="B13" s="212" t="s">
        <v>52</v>
      </c>
      <c r="C13" s="29" t="s">
        <v>16</v>
      </c>
      <c r="D13" s="107"/>
      <c r="E13" s="135">
        <f t="shared" si="1"/>
        <v>554</v>
      </c>
      <c r="F13" s="116">
        <v>289</v>
      </c>
      <c r="G13" s="116">
        <v>69</v>
      </c>
      <c r="H13" s="116">
        <v>23</v>
      </c>
      <c r="I13" s="116">
        <v>26</v>
      </c>
      <c r="J13" s="116">
        <v>31</v>
      </c>
      <c r="K13" s="116">
        <v>29</v>
      </c>
      <c r="L13" s="116">
        <v>13</v>
      </c>
      <c r="M13" s="116">
        <v>30</v>
      </c>
      <c r="N13" s="116">
        <v>22</v>
      </c>
      <c r="O13" s="116">
        <v>22</v>
      </c>
      <c r="P13" s="116">
        <v>9</v>
      </c>
      <c r="Q13" s="116">
        <v>13</v>
      </c>
      <c r="R13" s="116">
        <v>100</v>
      </c>
      <c r="S13" s="118">
        <v>67</v>
      </c>
    </row>
    <row r="14" spans="1:19" ht="24" customHeight="1">
      <c r="A14" s="122"/>
      <c r="B14" s="212"/>
      <c r="C14" s="121" t="s">
        <v>278</v>
      </c>
      <c r="D14" s="109"/>
      <c r="E14" s="135">
        <f t="shared" si="1"/>
        <v>129</v>
      </c>
      <c r="F14" s="116">
        <v>77</v>
      </c>
      <c r="G14" s="116">
        <v>9</v>
      </c>
      <c r="H14" s="116">
        <v>6</v>
      </c>
      <c r="I14" s="116">
        <v>6</v>
      </c>
      <c r="J14" s="116">
        <v>3</v>
      </c>
      <c r="K14" s="116">
        <v>13</v>
      </c>
      <c r="L14" s="116">
        <v>2</v>
      </c>
      <c r="M14" s="116">
        <v>1</v>
      </c>
      <c r="N14" s="116">
        <v>6</v>
      </c>
      <c r="O14" s="116">
        <v>6</v>
      </c>
      <c r="P14" s="116">
        <v>4</v>
      </c>
      <c r="Q14" s="116">
        <v>2</v>
      </c>
      <c r="R14" s="116">
        <v>16</v>
      </c>
      <c r="S14" s="118">
        <v>9</v>
      </c>
    </row>
    <row r="15" spans="1:19" ht="24" customHeight="1">
      <c r="A15" s="122"/>
      <c r="B15" s="212" t="s">
        <v>49</v>
      </c>
      <c r="C15" s="121" t="s">
        <v>279</v>
      </c>
      <c r="D15" s="109"/>
      <c r="E15" s="135">
        <f t="shared" si="1"/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8">
        <v>0</v>
      </c>
    </row>
    <row r="16" spans="1:19" ht="24" customHeight="1">
      <c r="A16" s="123"/>
      <c r="B16" s="213"/>
      <c r="C16" s="124" t="s">
        <v>280</v>
      </c>
      <c r="D16" s="111"/>
      <c r="E16" s="134">
        <f t="shared" si="1"/>
        <v>5</v>
      </c>
      <c r="F16" s="119">
        <v>4</v>
      </c>
      <c r="G16" s="119">
        <v>1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2</v>
      </c>
      <c r="Q16" s="119">
        <v>1</v>
      </c>
      <c r="R16" s="119">
        <v>11</v>
      </c>
      <c r="S16" s="120">
        <v>7</v>
      </c>
    </row>
    <row r="17" spans="1:19" ht="16.5" customHeight="1">
      <c r="A17" s="18" t="s">
        <v>266</v>
      </c>
      <c r="B17" s="18"/>
      <c r="C17" s="18"/>
      <c r="D17" s="18"/>
      <c r="E17" s="18"/>
      <c r="F17" s="18"/>
      <c r="G17" s="18"/>
      <c r="H17" s="18"/>
      <c r="I17" s="112"/>
      <c r="J17" s="112"/>
      <c r="K17" s="112"/>
      <c r="L17" s="112"/>
      <c r="M17" s="112"/>
      <c r="N17" s="112"/>
      <c r="O17" s="112"/>
      <c r="P17" s="113"/>
      <c r="Q17" s="114"/>
      <c r="R17" s="114"/>
      <c r="S17" s="113"/>
    </row>
    <row r="18" spans="1:19" ht="13.5" customHeight="1">
      <c r="A18" s="18" t="s">
        <v>343</v>
      </c>
      <c r="B18" s="18"/>
      <c r="C18" s="18"/>
      <c r="D18" s="18"/>
      <c r="E18" s="18"/>
      <c r="F18" s="18"/>
      <c r="G18" s="18"/>
      <c r="H18" s="18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1:19" ht="13.5" customHeight="1">
      <c r="A19" s="18" t="s">
        <v>281</v>
      </c>
      <c r="B19" s="18"/>
      <c r="C19" s="18"/>
      <c r="D19" s="18"/>
      <c r="E19" s="18"/>
      <c r="F19" s="18"/>
      <c r="G19" s="18"/>
      <c r="H19" s="18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1:19" ht="13.5" customHeight="1">
      <c r="A20" s="18" t="s">
        <v>276</v>
      </c>
      <c r="B20" s="8"/>
      <c r="C20" s="8"/>
      <c r="D20" s="8"/>
      <c r="E20" s="8"/>
      <c r="F20" s="8"/>
      <c r="G20" s="8"/>
      <c r="H20" s="8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3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14" t="s">
        <v>41</v>
      </c>
    </row>
  </sheetData>
  <sheetProtection/>
  <mergeCells count="14">
    <mergeCell ref="A2:G2"/>
    <mergeCell ref="A4:C5"/>
    <mergeCell ref="E4:O4"/>
    <mergeCell ref="P4:P5"/>
    <mergeCell ref="Q4:Q5"/>
    <mergeCell ref="R4:R5"/>
    <mergeCell ref="B13:B14"/>
    <mergeCell ref="B15:B16"/>
    <mergeCell ref="S4:S5"/>
    <mergeCell ref="A6:C6"/>
    <mergeCell ref="A7:C7"/>
    <mergeCell ref="B8:B9"/>
    <mergeCell ref="B10:B11"/>
    <mergeCell ref="A12:C12"/>
  </mergeCells>
  <printOptions horizontalCentered="1"/>
  <pageMargins left="0.7086614173228347" right="0.7086614173228347" top="5.11811023622047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49" t="s">
        <v>225</v>
      </c>
      <c r="B1" s="249"/>
      <c r="C1" s="249"/>
      <c r="D1" s="249"/>
      <c r="E1" s="17"/>
    </row>
    <row r="2" spans="1:6" ht="13.5" customHeight="1">
      <c r="A2" s="8" t="s">
        <v>53</v>
      </c>
      <c r="B2" s="8"/>
      <c r="C2" s="8"/>
      <c r="D2" s="8"/>
      <c r="E2" s="1"/>
      <c r="F2" s="1"/>
    </row>
    <row r="3" ht="13.5" customHeight="1">
      <c r="L3" s="11" t="str">
        <f>'2(1) 水道関係･専用水道'!S3</f>
        <v>平成28年度</v>
      </c>
    </row>
    <row r="4" spans="1:12" ht="40.5" customHeight="1">
      <c r="A4" s="202" t="s">
        <v>54</v>
      </c>
      <c r="B4" s="203"/>
      <c r="C4" s="38"/>
      <c r="D4" s="234" t="s">
        <v>55</v>
      </c>
      <c r="E4" s="198"/>
      <c r="F4" s="37" t="s">
        <v>252</v>
      </c>
      <c r="G4" s="37" t="s">
        <v>56</v>
      </c>
      <c r="H4" s="37" t="s">
        <v>253</v>
      </c>
      <c r="I4" s="37" t="s">
        <v>58</v>
      </c>
      <c r="J4" s="37" t="s">
        <v>59</v>
      </c>
      <c r="K4" s="37" t="s">
        <v>60</v>
      </c>
      <c r="L4" s="42" t="s">
        <v>61</v>
      </c>
    </row>
    <row r="5" spans="1:12" ht="21.75" customHeight="1">
      <c r="A5" s="206" t="s">
        <v>62</v>
      </c>
      <c r="B5" s="207"/>
      <c r="C5" s="25"/>
      <c r="D5" s="250">
        <f>SUM(D6:E9)</f>
        <v>319</v>
      </c>
      <c r="E5" s="250"/>
      <c r="F5" s="125">
        <f>SUM(F6:F9)</f>
        <v>30</v>
      </c>
      <c r="G5" s="125">
        <f aca="true" t="shared" si="0" ref="G5:L5">SUM(G6:G9)</f>
        <v>0</v>
      </c>
      <c r="H5" s="125">
        <f>SUM(H6:H9)</f>
        <v>15</v>
      </c>
      <c r="I5" s="125">
        <f>SUM(I6:I9)</f>
        <v>184</v>
      </c>
      <c r="J5" s="125">
        <f t="shared" si="0"/>
        <v>0</v>
      </c>
      <c r="K5" s="125">
        <f t="shared" si="0"/>
        <v>0</v>
      </c>
      <c r="L5" s="126">
        <f t="shared" si="0"/>
        <v>0</v>
      </c>
    </row>
    <row r="6" spans="1:12" ht="21.75" customHeight="1">
      <c r="A6" s="196" t="s">
        <v>336</v>
      </c>
      <c r="B6" s="239"/>
      <c r="C6" s="22"/>
      <c r="D6" s="251">
        <v>180</v>
      </c>
      <c r="E6" s="251"/>
      <c r="F6" s="127">
        <v>11</v>
      </c>
      <c r="G6" s="127">
        <v>0</v>
      </c>
      <c r="H6" s="127">
        <v>8</v>
      </c>
      <c r="I6" s="127">
        <v>99</v>
      </c>
      <c r="J6" s="127">
        <v>0</v>
      </c>
      <c r="K6" s="127">
        <v>0</v>
      </c>
      <c r="L6" s="128">
        <v>0</v>
      </c>
    </row>
    <row r="7" spans="1:12" ht="21.75" customHeight="1">
      <c r="A7" s="196" t="s">
        <v>63</v>
      </c>
      <c r="B7" s="252"/>
      <c r="C7" s="72"/>
      <c r="D7" s="251">
        <v>92</v>
      </c>
      <c r="E7" s="251"/>
      <c r="F7" s="127">
        <v>4</v>
      </c>
      <c r="G7" s="127">
        <v>0</v>
      </c>
      <c r="H7" s="127">
        <v>4</v>
      </c>
      <c r="I7" s="127">
        <v>44</v>
      </c>
      <c r="J7" s="127">
        <v>0</v>
      </c>
      <c r="K7" s="127">
        <v>0</v>
      </c>
      <c r="L7" s="128">
        <v>0</v>
      </c>
    </row>
    <row r="8" spans="1:12" ht="21.75" customHeight="1">
      <c r="A8" s="196" t="s">
        <v>64</v>
      </c>
      <c r="B8" s="252"/>
      <c r="C8" s="72"/>
      <c r="D8" s="251">
        <v>42</v>
      </c>
      <c r="E8" s="251"/>
      <c r="F8" s="127">
        <v>14</v>
      </c>
      <c r="G8" s="127">
        <v>0</v>
      </c>
      <c r="H8" s="127">
        <v>3</v>
      </c>
      <c r="I8" s="127">
        <v>39</v>
      </c>
      <c r="J8" s="127">
        <v>0</v>
      </c>
      <c r="K8" s="127">
        <v>0</v>
      </c>
      <c r="L8" s="128">
        <v>0</v>
      </c>
    </row>
    <row r="9" spans="1:12" ht="21.75" customHeight="1">
      <c r="A9" s="253" t="s">
        <v>65</v>
      </c>
      <c r="B9" s="254"/>
      <c r="C9" s="73"/>
      <c r="D9" s="255">
        <v>5</v>
      </c>
      <c r="E9" s="255"/>
      <c r="F9" s="129">
        <v>1</v>
      </c>
      <c r="G9" s="129">
        <v>0</v>
      </c>
      <c r="H9" s="129">
        <v>0</v>
      </c>
      <c r="I9" s="129">
        <v>2</v>
      </c>
      <c r="J9" s="129">
        <v>0</v>
      </c>
      <c r="K9" s="129">
        <v>0</v>
      </c>
      <c r="L9" s="45">
        <v>0</v>
      </c>
    </row>
    <row r="10" spans="11:12" s="8" customFormat="1" ht="16.5" customHeight="1">
      <c r="K10" s="64"/>
      <c r="L10" s="65" t="s">
        <v>66</v>
      </c>
    </row>
    <row r="11" spans="11:12" ht="36.75" customHeight="1">
      <c r="K11" s="16"/>
      <c r="L11" s="6"/>
    </row>
    <row r="12" spans="1:5" ht="13.5" customHeight="1">
      <c r="A12" s="1" t="s">
        <v>67</v>
      </c>
      <c r="B12" s="1"/>
      <c r="C12" s="1"/>
      <c r="D12" s="1"/>
      <c r="E12" s="1"/>
    </row>
    <row r="13" ht="13.5" customHeight="1">
      <c r="M13" s="11" t="str">
        <f>'2(1) 水道関係･専用水道'!S3</f>
        <v>平成28年度</v>
      </c>
    </row>
    <row r="14" spans="1:13" ht="18" customHeight="1">
      <c r="A14" s="202" t="s">
        <v>68</v>
      </c>
      <c r="B14" s="203"/>
      <c r="C14" s="67"/>
      <c r="D14" s="240" t="s">
        <v>69</v>
      </c>
      <c r="E14" s="198"/>
      <c r="F14" s="198"/>
      <c r="G14" s="198"/>
      <c r="H14" s="234" t="s">
        <v>252</v>
      </c>
      <c r="I14" s="234" t="s">
        <v>337</v>
      </c>
      <c r="J14" s="234" t="s">
        <v>253</v>
      </c>
      <c r="K14" s="234" t="s">
        <v>58</v>
      </c>
      <c r="L14" s="240" t="s">
        <v>60</v>
      </c>
      <c r="M14" s="247" t="s">
        <v>61</v>
      </c>
    </row>
    <row r="15" spans="1:13" ht="28.5" customHeight="1">
      <c r="A15" s="204"/>
      <c r="B15" s="205"/>
      <c r="C15" s="68"/>
      <c r="D15" s="31"/>
      <c r="E15" s="26" t="s">
        <v>70</v>
      </c>
      <c r="F15" s="30" t="s">
        <v>201</v>
      </c>
      <c r="G15" s="26" t="s">
        <v>71</v>
      </c>
      <c r="H15" s="235"/>
      <c r="I15" s="235"/>
      <c r="J15" s="235"/>
      <c r="K15" s="235"/>
      <c r="L15" s="241"/>
      <c r="M15" s="248"/>
    </row>
    <row r="16" spans="1:13" ht="21.75" customHeight="1">
      <c r="A16" s="206" t="s">
        <v>62</v>
      </c>
      <c r="B16" s="238"/>
      <c r="C16" s="74"/>
      <c r="D16" s="125">
        <f>SUM(E16:G16)</f>
        <v>61</v>
      </c>
      <c r="E16" s="125">
        <f>SUM(E17:E19)</f>
        <v>14</v>
      </c>
      <c r="F16" s="125">
        <f aca="true" t="shared" si="1" ref="F16:M16">SUM(F17:F19)</f>
        <v>13</v>
      </c>
      <c r="G16" s="125">
        <f>SUM(G17:G19)</f>
        <v>34</v>
      </c>
      <c r="H16" s="125">
        <f>SUM(H17:H19)</f>
        <v>12</v>
      </c>
      <c r="I16" s="125">
        <f t="shared" si="1"/>
        <v>0</v>
      </c>
      <c r="J16" s="125">
        <f>SUM(J17:J19)</f>
        <v>4</v>
      </c>
      <c r="K16" s="125">
        <f t="shared" si="1"/>
        <v>27</v>
      </c>
      <c r="L16" s="125">
        <f t="shared" si="1"/>
        <v>0</v>
      </c>
      <c r="M16" s="126">
        <f t="shared" si="1"/>
        <v>0</v>
      </c>
    </row>
    <row r="17" spans="1:13" ht="21.75" customHeight="1">
      <c r="A17" s="196" t="s">
        <v>72</v>
      </c>
      <c r="B17" s="239"/>
      <c r="C17" s="22"/>
      <c r="D17" s="130">
        <f>SUM(E17:G17)</f>
        <v>53</v>
      </c>
      <c r="E17" s="127">
        <v>14</v>
      </c>
      <c r="F17" s="127">
        <v>9</v>
      </c>
      <c r="G17" s="127">
        <v>30</v>
      </c>
      <c r="H17" s="127">
        <v>2</v>
      </c>
      <c r="I17" s="127">
        <v>0</v>
      </c>
      <c r="J17" s="127">
        <v>2</v>
      </c>
      <c r="K17" s="127">
        <v>17</v>
      </c>
      <c r="L17" s="127">
        <v>0</v>
      </c>
      <c r="M17" s="128">
        <v>0</v>
      </c>
    </row>
    <row r="18" spans="1:13" ht="21.75" customHeight="1">
      <c r="A18" s="196" t="s">
        <v>73</v>
      </c>
      <c r="B18" s="239"/>
      <c r="C18" s="22"/>
      <c r="D18" s="130">
        <f>SUM(E18:G18)</f>
        <v>2</v>
      </c>
      <c r="E18" s="127">
        <v>0</v>
      </c>
      <c r="F18" s="127">
        <v>2</v>
      </c>
      <c r="G18" s="127">
        <v>0</v>
      </c>
      <c r="H18" s="127">
        <v>2</v>
      </c>
      <c r="I18" s="127">
        <v>0</v>
      </c>
      <c r="J18" s="127">
        <v>0</v>
      </c>
      <c r="K18" s="127">
        <v>2</v>
      </c>
      <c r="L18" s="127">
        <v>0</v>
      </c>
      <c r="M18" s="128">
        <v>0</v>
      </c>
    </row>
    <row r="19" spans="1:13" ht="21.75" customHeight="1">
      <c r="A19" s="196" t="s">
        <v>74</v>
      </c>
      <c r="B19" s="239"/>
      <c r="C19" s="22"/>
      <c r="D19" s="130">
        <f>SUM(E19:G19)</f>
        <v>6</v>
      </c>
      <c r="E19" s="127">
        <v>0</v>
      </c>
      <c r="F19" s="127">
        <v>2</v>
      </c>
      <c r="G19" s="127">
        <v>4</v>
      </c>
      <c r="H19" s="127">
        <v>8</v>
      </c>
      <c r="I19" s="127">
        <v>0</v>
      </c>
      <c r="J19" s="127">
        <v>2</v>
      </c>
      <c r="K19" s="127">
        <v>8</v>
      </c>
      <c r="L19" s="127">
        <v>0</v>
      </c>
      <c r="M19" s="128">
        <v>0</v>
      </c>
    </row>
    <row r="20" spans="1:13" ht="21.75" customHeight="1">
      <c r="A20" s="243" t="s">
        <v>262</v>
      </c>
      <c r="B20" s="244"/>
      <c r="C20" s="58"/>
      <c r="D20" s="176">
        <f>SUM(E20:G20)</f>
        <v>17</v>
      </c>
      <c r="E20" s="129">
        <v>0</v>
      </c>
      <c r="F20" s="129">
        <v>9</v>
      </c>
      <c r="G20" s="129">
        <v>8</v>
      </c>
      <c r="H20" s="245"/>
      <c r="I20" s="246"/>
      <c r="J20" s="246"/>
      <c r="K20" s="246"/>
      <c r="L20" s="246"/>
      <c r="M20" s="246"/>
    </row>
    <row r="21" spans="11:13" s="8" customFormat="1" ht="16.5" customHeight="1">
      <c r="K21" s="64"/>
      <c r="M21" s="65" t="s">
        <v>66</v>
      </c>
    </row>
    <row r="22" ht="36.75" customHeight="1"/>
    <row r="23" spans="1:5" ht="13.5" customHeight="1">
      <c r="A23" s="1" t="s">
        <v>75</v>
      </c>
      <c r="B23" s="1"/>
      <c r="C23" s="1"/>
      <c r="D23" s="1"/>
      <c r="E23" s="1"/>
    </row>
    <row r="24" ht="13.5" customHeight="1">
      <c r="L24" s="11" t="str">
        <f>'2(1) 水道関係･専用水道'!S3</f>
        <v>平成28年度</v>
      </c>
    </row>
    <row r="25" spans="1:12" ht="21" customHeight="1">
      <c r="A25" s="202" t="s">
        <v>68</v>
      </c>
      <c r="B25" s="203"/>
      <c r="C25" s="67"/>
      <c r="D25" s="242" t="s">
        <v>338</v>
      </c>
      <c r="E25" s="198"/>
      <c r="F25" s="198"/>
      <c r="G25" s="234" t="s">
        <v>252</v>
      </c>
      <c r="H25" s="234" t="s">
        <v>337</v>
      </c>
      <c r="I25" s="234" t="s">
        <v>253</v>
      </c>
      <c r="J25" s="234" t="s">
        <v>58</v>
      </c>
      <c r="K25" s="240" t="s">
        <v>60</v>
      </c>
      <c r="L25" s="200" t="s">
        <v>61</v>
      </c>
    </row>
    <row r="26" spans="1:12" ht="21" customHeight="1">
      <c r="A26" s="204"/>
      <c r="B26" s="205"/>
      <c r="C26" s="68"/>
      <c r="D26" s="31"/>
      <c r="E26" s="26" t="s">
        <v>76</v>
      </c>
      <c r="F26" s="26" t="s">
        <v>77</v>
      </c>
      <c r="G26" s="235"/>
      <c r="H26" s="235"/>
      <c r="I26" s="235"/>
      <c r="J26" s="235"/>
      <c r="K26" s="241"/>
      <c r="L26" s="201"/>
    </row>
    <row r="27" spans="1:12" ht="21.75" customHeight="1">
      <c r="A27" s="206" t="s">
        <v>62</v>
      </c>
      <c r="B27" s="238"/>
      <c r="C27" s="74"/>
      <c r="D27" s="125">
        <f aca="true" t="shared" si="2" ref="D27:L27">SUM(D28:D30)</f>
        <v>299</v>
      </c>
      <c r="E27" s="125">
        <f t="shared" si="2"/>
        <v>12</v>
      </c>
      <c r="F27" s="125">
        <f t="shared" si="2"/>
        <v>287</v>
      </c>
      <c r="G27" s="125">
        <f t="shared" si="2"/>
        <v>5</v>
      </c>
      <c r="H27" s="125">
        <f t="shared" si="2"/>
        <v>0</v>
      </c>
      <c r="I27" s="125">
        <f t="shared" si="2"/>
        <v>11</v>
      </c>
      <c r="J27" s="125">
        <f t="shared" si="2"/>
        <v>168</v>
      </c>
      <c r="K27" s="125">
        <f t="shared" si="2"/>
        <v>0</v>
      </c>
      <c r="L27" s="126">
        <f t="shared" si="2"/>
        <v>0</v>
      </c>
    </row>
    <row r="28" spans="1:12" ht="21.75" customHeight="1">
      <c r="A28" s="196" t="s">
        <v>78</v>
      </c>
      <c r="B28" s="239"/>
      <c r="C28" s="22"/>
      <c r="D28" s="130">
        <f aca="true" t="shared" si="3" ref="D28:D34">SUM(E28:F28)</f>
        <v>66</v>
      </c>
      <c r="E28" s="127">
        <v>0</v>
      </c>
      <c r="F28" s="127">
        <v>66</v>
      </c>
      <c r="G28" s="127">
        <v>0</v>
      </c>
      <c r="H28" s="127">
        <v>0</v>
      </c>
      <c r="I28" s="127">
        <v>3</v>
      </c>
      <c r="J28" s="127">
        <v>48</v>
      </c>
      <c r="K28" s="127">
        <v>0</v>
      </c>
      <c r="L28" s="128">
        <v>0</v>
      </c>
    </row>
    <row r="29" spans="1:12" ht="21.75" customHeight="1">
      <c r="A29" s="196" t="s">
        <v>79</v>
      </c>
      <c r="B29" s="239"/>
      <c r="C29" s="22"/>
      <c r="D29" s="130">
        <f t="shared" si="3"/>
        <v>37</v>
      </c>
      <c r="E29" s="127">
        <v>11</v>
      </c>
      <c r="F29" s="127">
        <v>26</v>
      </c>
      <c r="G29" s="127">
        <v>2</v>
      </c>
      <c r="H29" s="127">
        <v>0</v>
      </c>
      <c r="I29" s="127">
        <v>0</v>
      </c>
      <c r="J29" s="127">
        <v>10</v>
      </c>
      <c r="K29" s="127">
        <v>0</v>
      </c>
      <c r="L29" s="128">
        <v>0</v>
      </c>
    </row>
    <row r="30" spans="1:12" ht="21.75" customHeight="1">
      <c r="A30" s="196" t="s">
        <v>192</v>
      </c>
      <c r="B30" s="239"/>
      <c r="C30" s="22"/>
      <c r="D30" s="130">
        <f t="shared" si="3"/>
        <v>196</v>
      </c>
      <c r="E30" s="127">
        <v>1</v>
      </c>
      <c r="F30" s="127">
        <v>195</v>
      </c>
      <c r="G30" s="127">
        <v>3</v>
      </c>
      <c r="H30" s="127">
        <v>0</v>
      </c>
      <c r="I30" s="127">
        <v>8</v>
      </c>
      <c r="J30" s="127">
        <v>110</v>
      </c>
      <c r="K30" s="127">
        <v>0</v>
      </c>
      <c r="L30" s="128">
        <v>0</v>
      </c>
    </row>
    <row r="31" spans="1:12" ht="21.75" customHeight="1">
      <c r="A31" s="236"/>
      <c r="B31" s="5" t="s">
        <v>80</v>
      </c>
      <c r="C31" s="22"/>
      <c r="D31" s="130">
        <f t="shared" si="3"/>
        <v>32</v>
      </c>
      <c r="E31" s="127">
        <v>0</v>
      </c>
      <c r="F31" s="127">
        <v>32</v>
      </c>
      <c r="G31" s="127">
        <v>0</v>
      </c>
      <c r="H31" s="127">
        <v>0</v>
      </c>
      <c r="I31" s="127">
        <v>1</v>
      </c>
      <c r="J31" s="127">
        <v>8</v>
      </c>
      <c r="K31" s="127">
        <v>0</v>
      </c>
      <c r="L31" s="128">
        <v>0</v>
      </c>
    </row>
    <row r="32" spans="1:12" ht="21.75" customHeight="1">
      <c r="A32" s="236"/>
      <c r="B32" s="5" t="s">
        <v>81</v>
      </c>
      <c r="C32" s="22"/>
      <c r="D32" s="130">
        <f t="shared" si="3"/>
        <v>44</v>
      </c>
      <c r="E32" s="127">
        <v>0</v>
      </c>
      <c r="F32" s="127">
        <v>44</v>
      </c>
      <c r="G32" s="127">
        <v>0</v>
      </c>
      <c r="H32" s="127">
        <v>0</v>
      </c>
      <c r="I32" s="127">
        <v>0</v>
      </c>
      <c r="J32" s="127">
        <v>22</v>
      </c>
      <c r="K32" s="127">
        <v>0</v>
      </c>
      <c r="L32" s="128">
        <v>0</v>
      </c>
    </row>
    <row r="33" spans="1:12" ht="21.75" customHeight="1">
      <c r="A33" s="236"/>
      <c r="B33" s="5" t="s">
        <v>82</v>
      </c>
      <c r="C33" s="22"/>
      <c r="D33" s="130">
        <f t="shared" si="3"/>
        <v>6</v>
      </c>
      <c r="E33" s="127">
        <v>0</v>
      </c>
      <c r="F33" s="127">
        <v>6</v>
      </c>
      <c r="G33" s="127">
        <v>0</v>
      </c>
      <c r="H33" s="127">
        <v>0</v>
      </c>
      <c r="I33" s="127">
        <v>1</v>
      </c>
      <c r="J33" s="127">
        <v>4</v>
      </c>
      <c r="K33" s="127">
        <v>0</v>
      </c>
      <c r="L33" s="128">
        <v>0</v>
      </c>
    </row>
    <row r="34" spans="1:12" ht="21.75" customHeight="1">
      <c r="A34" s="237"/>
      <c r="B34" s="43" t="s">
        <v>71</v>
      </c>
      <c r="C34" s="44"/>
      <c r="D34" s="131">
        <f t="shared" si="3"/>
        <v>114</v>
      </c>
      <c r="E34" s="129">
        <v>1</v>
      </c>
      <c r="F34" s="129">
        <v>113</v>
      </c>
      <c r="G34" s="129">
        <v>3</v>
      </c>
      <c r="H34" s="129">
        <v>0</v>
      </c>
      <c r="I34" s="129">
        <v>6</v>
      </c>
      <c r="J34" s="129">
        <v>76</v>
      </c>
      <c r="K34" s="129">
        <v>0</v>
      </c>
      <c r="L34" s="45">
        <v>0</v>
      </c>
    </row>
    <row r="35" spans="11:12" s="8" customFormat="1" ht="17.25" customHeight="1">
      <c r="K35" s="64"/>
      <c r="L35" s="65" t="s">
        <v>66</v>
      </c>
    </row>
  </sheetData>
  <sheetProtection/>
  <mergeCells count="40">
    <mergeCell ref="A7:B7"/>
    <mergeCell ref="A16:B16"/>
    <mergeCell ref="D14:G14"/>
    <mergeCell ref="A14:B15"/>
    <mergeCell ref="A8:B8"/>
    <mergeCell ref="A9:B9"/>
    <mergeCell ref="D9:E9"/>
    <mergeCell ref="D8:E8"/>
    <mergeCell ref="D7:E7"/>
    <mergeCell ref="A1:D1"/>
    <mergeCell ref="A4:B4"/>
    <mergeCell ref="D4:E4"/>
    <mergeCell ref="A6:B6"/>
    <mergeCell ref="A5:B5"/>
    <mergeCell ref="D5:E5"/>
    <mergeCell ref="D6:E6"/>
    <mergeCell ref="K14:K15"/>
    <mergeCell ref="M14:M15"/>
    <mergeCell ref="H14:H15"/>
    <mergeCell ref="I14:I15"/>
    <mergeCell ref="J14:J15"/>
    <mergeCell ref="L14:L15"/>
    <mergeCell ref="K25:K26"/>
    <mergeCell ref="A17:B17"/>
    <mergeCell ref="D25:F25"/>
    <mergeCell ref="A30:B30"/>
    <mergeCell ref="A19:B19"/>
    <mergeCell ref="A20:B20"/>
    <mergeCell ref="A18:B18"/>
    <mergeCell ref="H20:M20"/>
    <mergeCell ref="L25:L26"/>
    <mergeCell ref="G25:G26"/>
    <mergeCell ref="H25:H26"/>
    <mergeCell ref="I25:I26"/>
    <mergeCell ref="J25:J26"/>
    <mergeCell ref="A31:A34"/>
    <mergeCell ref="A25:B26"/>
    <mergeCell ref="A27:B27"/>
    <mergeCell ref="A28:B28"/>
    <mergeCell ref="A29:B29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75" t="s">
        <v>83</v>
      </c>
      <c r="B1" s="275"/>
      <c r="C1" s="275"/>
      <c r="D1" s="275"/>
      <c r="E1" s="275"/>
    </row>
    <row r="2" ht="13.5">
      <c r="L2" s="11" t="str">
        <f>'2(1) 水道関係･専用水道'!S3</f>
        <v>平成28年度</v>
      </c>
    </row>
    <row r="3" spans="1:12" ht="24" customHeight="1">
      <c r="A3" s="276" t="s">
        <v>54</v>
      </c>
      <c r="B3" s="75"/>
      <c r="C3" s="278" t="s">
        <v>282</v>
      </c>
      <c r="D3" s="279"/>
      <c r="E3" s="280"/>
      <c r="F3" s="234" t="s">
        <v>254</v>
      </c>
      <c r="G3" s="234" t="s">
        <v>253</v>
      </c>
      <c r="H3" s="240" t="s">
        <v>84</v>
      </c>
      <c r="I3" s="257" t="s">
        <v>205</v>
      </c>
      <c r="J3" s="258"/>
      <c r="K3" s="234" t="s">
        <v>85</v>
      </c>
      <c r="L3" s="200" t="s">
        <v>86</v>
      </c>
    </row>
    <row r="4" spans="1:12" ht="26.25" customHeight="1">
      <c r="A4" s="277"/>
      <c r="B4" s="68"/>
      <c r="C4" s="31"/>
      <c r="D4" s="32" t="s">
        <v>87</v>
      </c>
      <c r="E4" s="33" t="s">
        <v>71</v>
      </c>
      <c r="F4" s="256"/>
      <c r="G4" s="256"/>
      <c r="H4" s="241"/>
      <c r="I4" s="30" t="s">
        <v>88</v>
      </c>
      <c r="J4" s="26" t="s">
        <v>71</v>
      </c>
      <c r="K4" s="256"/>
      <c r="L4" s="205"/>
    </row>
    <row r="5" spans="1:12" ht="21.75" customHeight="1">
      <c r="A5" s="61" t="s">
        <v>62</v>
      </c>
      <c r="B5" s="25"/>
      <c r="C5" s="132">
        <f>SUM(C6:C7)</f>
        <v>1643</v>
      </c>
      <c r="D5" s="132">
        <f>SUM(D6:D7)</f>
        <v>787</v>
      </c>
      <c r="E5" s="132">
        <f>SUM(E6:E7)</f>
        <v>856</v>
      </c>
      <c r="F5" s="132">
        <f>SUM(F6:F7)</f>
        <v>54</v>
      </c>
      <c r="G5" s="132">
        <f aca="true" t="shared" si="0" ref="G5:L5">SUM(G6:G7)</f>
        <v>77</v>
      </c>
      <c r="H5" s="132">
        <f t="shared" si="0"/>
        <v>377</v>
      </c>
      <c r="I5" s="132">
        <f t="shared" si="0"/>
        <v>3296</v>
      </c>
      <c r="J5" s="132">
        <f t="shared" si="0"/>
        <v>366</v>
      </c>
      <c r="K5" s="132">
        <f>SUM(K6:K7)</f>
        <v>0</v>
      </c>
      <c r="L5" s="136">
        <f t="shared" si="0"/>
        <v>0</v>
      </c>
    </row>
    <row r="6" spans="1:12" ht="21.75" customHeight="1">
      <c r="A6" s="76" t="s">
        <v>89</v>
      </c>
      <c r="B6" s="34"/>
      <c r="C6" s="133">
        <f>SUM(D6:E6)</f>
        <v>1620</v>
      </c>
      <c r="D6" s="115">
        <v>777</v>
      </c>
      <c r="E6" s="16">
        <v>843</v>
      </c>
      <c r="F6" s="115">
        <v>53</v>
      </c>
      <c r="G6" s="115">
        <v>75</v>
      </c>
      <c r="H6" s="115">
        <v>374</v>
      </c>
      <c r="I6" s="115">
        <v>3236</v>
      </c>
      <c r="J6" s="115">
        <v>360</v>
      </c>
      <c r="K6" s="115">
        <v>0</v>
      </c>
      <c r="L6" s="117">
        <v>0</v>
      </c>
    </row>
    <row r="7" spans="1:12" ht="21.75" customHeight="1">
      <c r="A7" s="43" t="s">
        <v>90</v>
      </c>
      <c r="B7" s="44"/>
      <c r="C7" s="134">
        <f>SUM(D7:E7)</f>
        <v>23</v>
      </c>
      <c r="D7" s="119">
        <v>10</v>
      </c>
      <c r="E7" s="119">
        <v>13</v>
      </c>
      <c r="F7" s="119">
        <v>1</v>
      </c>
      <c r="G7" s="119">
        <v>2</v>
      </c>
      <c r="H7" s="119">
        <v>3</v>
      </c>
      <c r="I7" s="119">
        <v>60</v>
      </c>
      <c r="J7" s="119">
        <v>6</v>
      </c>
      <c r="K7" s="119">
        <v>0</v>
      </c>
      <c r="L7" s="120">
        <v>0</v>
      </c>
    </row>
    <row r="8" spans="10:12" s="8" customFormat="1" ht="16.5" customHeight="1">
      <c r="J8" s="64"/>
      <c r="L8" s="65" t="s">
        <v>66</v>
      </c>
    </row>
    <row r="10" spans="1:5" ht="13.5">
      <c r="A10" s="275" t="s">
        <v>91</v>
      </c>
      <c r="B10" s="275"/>
      <c r="C10" s="275"/>
      <c r="D10" s="275"/>
      <c r="E10" s="275"/>
    </row>
    <row r="11" ht="13.5">
      <c r="L11" s="11" t="str">
        <f>'2(1) 水道関係･専用水道'!S3</f>
        <v>平成28年度</v>
      </c>
    </row>
    <row r="12" spans="1:12" ht="24" customHeight="1">
      <c r="A12" s="276" t="s">
        <v>54</v>
      </c>
      <c r="B12" s="67"/>
      <c r="C12" s="242" t="s">
        <v>283</v>
      </c>
      <c r="D12" s="198"/>
      <c r="E12" s="198"/>
      <c r="F12" s="234" t="s">
        <v>254</v>
      </c>
      <c r="G12" s="234" t="s">
        <v>253</v>
      </c>
      <c r="H12" s="240" t="s">
        <v>84</v>
      </c>
      <c r="I12" s="257" t="s">
        <v>206</v>
      </c>
      <c r="J12" s="258"/>
      <c r="K12" s="234" t="s">
        <v>85</v>
      </c>
      <c r="L12" s="200" t="s">
        <v>86</v>
      </c>
    </row>
    <row r="13" spans="1:12" ht="30" customHeight="1">
      <c r="A13" s="277"/>
      <c r="B13" s="68"/>
      <c r="C13" s="31"/>
      <c r="D13" s="32" t="s">
        <v>87</v>
      </c>
      <c r="E13" s="33" t="s">
        <v>71</v>
      </c>
      <c r="F13" s="256"/>
      <c r="G13" s="256"/>
      <c r="H13" s="241"/>
      <c r="I13" s="30" t="s">
        <v>88</v>
      </c>
      <c r="J13" s="26" t="s">
        <v>71</v>
      </c>
      <c r="K13" s="256"/>
      <c r="L13" s="205"/>
    </row>
    <row r="14" spans="1:12" ht="21.75" customHeight="1">
      <c r="A14" s="61" t="s">
        <v>62</v>
      </c>
      <c r="B14" s="25"/>
      <c r="C14" s="132">
        <f>SUM(C15:C16)</f>
        <v>3214</v>
      </c>
      <c r="D14" s="132">
        <f>SUM(D15:D16)</f>
        <v>1554</v>
      </c>
      <c r="E14" s="132">
        <f>SUM(E15:E16)</f>
        <v>1660</v>
      </c>
      <c r="F14" s="132">
        <f aca="true" t="shared" si="1" ref="F14:L14">SUM(F15:F16)</f>
        <v>230</v>
      </c>
      <c r="G14" s="132">
        <f>SUM(G15:G16)</f>
        <v>156</v>
      </c>
      <c r="H14" s="132">
        <f t="shared" si="1"/>
        <v>801</v>
      </c>
      <c r="I14" s="132">
        <f>SUM(I15:I16)</f>
        <v>8278</v>
      </c>
      <c r="J14" s="132">
        <f t="shared" si="1"/>
        <v>635</v>
      </c>
      <c r="K14" s="132">
        <f t="shared" si="1"/>
        <v>0</v>
      </c>
      <c r="L14" s="136">
        <f t="shared" si="1"/>
        <v>0</v>
      </c>
    </row>
    <row r="15" spans="1:12" ht="21.75" customHeight="1">
      <c r="A15" s="76" t="s">
        <v>89</v>
      </c>
      <c r="B15" s="34"/>
      <c r="C15" s="133">
        <f>SUM(D15:E15)</f>
        <v>3210</v>
      </c>
      <c r="D15" s="115">
        <v>1552</v>
      </c>
      <c r="E15" s="115">
        <v>1658</v>
      </c>
      <c r="F15" s="115">
        <v>230</v>
      </c>
      <c r="G15" s="115">
        <v>156</v>
      </c>
      <c r="H15" s="115">
        <v>801</v>
      </c>
      <c r="I15" s="115">
        <v>8271</v>
      </c>
      <c r="J15" s="115">
        <v>635</v>
      </c>
      <c r="K15" s="115">
        <v>0</v>
      </c>
      <c r="L15" s="117">
        <v>0</v>
      </c>
    </row>
    <row r="16" spans="1:12" ht="21.75" customHeight="1">
      <c r="A16" s="43" t="s">
        <v>90</v>
      </c>
      <c r="B16" s="44"/>
      <c r="C16" s="134">
        <f>SUM(D16:E16)</f>
        <v>4</v>
      </c>
      <c r="D16" s="119">
        <v>2</v>
      </c>
      <c r="E16" s="119">
        <v>2</v>
      </c>
      <c r="F16" s="119">
        <v>0</v>
      </c>
      <c r="G16" s="119">
        <v>0</v>
      </c>
      <c r="H16" s="119">
        <v>0</v>
      </c>
      <c r="I16" s="119">
        <v>7</v>
      </c>
      <c r="J16" s="119">
        <v>0</v>
      </c>
      <c r="K16" s="119">
        <v>0</v>
      </c>
      <c r="L16" s="120">
        <v>0</v>
      </c>
    </row>
    <row r="17" spans="11:12" s="8" customFormat="1" ht="16.5" customHeight="1">
      <c r="K17" s="64"/>
      <c r="L17" s="65" t="s">
        <v>66</v>
      </c>
    </row>
    <row r="19" spans="1:5" ht="13.5">
      <c r="A19" s="1" t="s">
        <v>92</v>
      </c>
      <c r="B19" s="1"/>
      <c r="C19" s="1"/>
      <c r="D19" s="1"/>
      <c r="E19" s="1"/>
    </row>
    <row r="20" ht="13.5">
      <c r="N20" s="11" t="str">
        <f>'2(1) 水道関係･専用水道'!S3</f>
        <v>平成28年度</v>
      </c>
    </row>
    <row r="21" spans="1:14" ht="27" customHeight="1">
      <c r="A21" s="202" t="s">
        <v>54</v>
      </c>
      <c r="B21" s="202"/>
      <c r="C21" s="271"/>
      <c r="D21" s="234" t="s">
        <v>284</v>
      </c>
      <c r="E21" s="234"/>
      <c r="F21" s="240" t="s">
        <v>254</v>
      </c>
      <c r="G21" s="234" t="s">
        <v>253</v>
      </c>
      <c r="H21" s="240" t="s">
        <v>84</v>
      </c>
      <c r="I21" s="234" t="s">
        <v>93</v>
      </c>
      <c r="J21" s="198"/>
      <c r="K21" s="234" t="s">
        <v>59</v>
      </c>
      <c r="L21" s="234" t="s">
        <v>85</v>
      </c>
      <c r="M21" s="234" t="s">
        <v>94</v>
      </c>
      <c r="N21" s="200" t="s">
        <v>86</v>
      </c>
    </row>
    <row r="22" spans="1:14" ht="30" customHeight="1">
      <c r="A22" s="272"/>
      <c r="B22" s="272"/>
      <c r="C22" s="273"/>
      <c r="D22" s="256"/>
      <c r="E22" s="256"/>
      <c r="F22" s="241"/>
      <c r="G22" s="256"/>
      <c r="H22" s="241"/>
      <c r="I22" s="30" t="s">
        <v>88</v>
      </c>
      <c r="J22" s="26" t="s">
        <v>71</v>
      </c>
      <c r="K22" s="256"/>
      <c r="L22" s="256"/>
      <c r="M22" s="235"/>
      <c r="N22" s="205"/>
    </row>
    <row r="23" spans="1:15" ht="21.75" customHeight="1">
      <c r="A23" s="206" t="s">
        <v>209</v>
      </c>
      <c r="B23" s="206"/>
      <c r="C23" s="270"/>
      <c r="D23" s="274">
        <f>SUM(D24:E27)</f>
        <v>1277</v>
      </c>
      <c r="E23" s="274"/>
      <c r="F23" s="132">
        <f>SUM(F24:F27)</f>
        <v>25</v>
      </c>
      <c r="G23" s="132">
        <f>SUM(G24:G27)</f>
        <v>51</v>
      </c>
      <c r="H23" s="132">
        <f aca="true" t="shared" si="2" ref="H23:N23">SUM(H24:H27)</f>
        <v>96</v>
      </c>
      <c r="I23" s="132">
        <f t="shared" si="2"/>
        <v>412</v>
      </c>
      <c r="J23" s="132">
        <f t="shared" si="2"/>
        <v>4063</v>
      </c>
      <c r="K23" s="132">
        <f t="shared" si="2"/>
        <v>0</v>
      </c>
      <c r="L23" s="132">
        <f>SUM(L24:L27)</f>
        <v>0</v>
      </c>
      <c r="M23" s="132">
        <f t="shared" si="2"/>
        <v>0</v>
      </c>
      <c r="N23" s="136">
        <f t="shared" si="2"/>
        <v>0</v>
      </c>
      <c r="O23" s="59"/>
    </row>
    <row r="24" spans="1:14" ht="21.75" customHeight="1">
      <c r="A24" s="264" t="s">
        <v>95</v>
      </c>
      <c r="B24" s="264"/>
      <c r="C24" s="265"/>
      <c r="D24" s="262">
        <v>207</v>
      </c>
      <c r="E24" s="263"/>
      <c r="F24" s="115">
        <v>3</v>
      </c>
      <c r="G24" s="115">
        <v>11</v>
      </c>
      <c r="H24" s="115">
        <v>75</v>
      </c>
      <c r="I24" s="115">
        <v>351</v>
      </c>
      <c r="J24" s="115">
        <v>1433</v>
      </c>
      <c r="K24" s="115">
        <v>0</v>
      </c>
      <c r="L24" s="115">
        <v>0</v>
      </c>
      <c r="M24" s="115">
        <v>0</v>
      </c>
      <c r="N24" s="117">
        <v>0</v>
      </c>
    </row>
    <row r="25" spans="1:14" ht="21.75" customHeight="1">
      <c r="A25" s="196" t="s">
        <v>255</v>
      </c>
      <c r="B25" s="196"/>
      <c r="C25" s="261"/>
      <c r="D25" s="268">
        <v>994</v>
      </c>
      <c r="E25" s="269"/>
      <c r="F25" s="116">
        <v>21</v>
      </c>
      <c r="G25" s="116">
        <v>39</v>
      </c>
      <c r="H25" s="116">
        <v>18</v>
      </c>
      <c r="I25" s="116">
        <v>29</v>
      </c>
      <c r="J25" s="116">
        <v>2181</v>
      </c>
      <c r="K25" s="116">
        <v>0</v>
      </c>
      <c r="L25" s="116">
        <v>0</v>
      </c>
      <c r="M25" s="116">
        <v>0</v>
      </c>
      <c r="N25" s="118">
        <v>0</v>
      </c>
    </row>
    <row r="26" spans="1:14" ht="21.75" customHeight="1">
      <c r="A26" s="196" t="s">
        <v>285</v>
      </c>
      <c r="B26" s="196"/>
      <c r="C26" s="261"/>
      <c r="D26" s="268">
        <v>13</v>
      </c>
      <c r="E26" s="269"/>
      <c r="F26" s="116">
        <v>0</v>
      </c>
      <c r="G26" s="116">
        <v>0</v>
      </c>
      <c r="H26" s="116">
        <v>2</v>
      </c>
      <c r="I26" s="116">
        <v>31</v>
      </c>
      <c r="J26" s="116">
        <v>361</v>
      </c>
      <c r="K26" s="116">
        <v>0</v>
      </c>
      <c r="L26" s="116">
        <v>0</v>
      </c>
      <c r="M26" s="116">
        <v>0</v>
      </c>
      <c r="N26" s="118">
        <v>0</v>
      </c>
    </row>
    <row r="27" spans="1:14" s="8" customFormat="1" ht="19.5" customHeight="1">
      <c r="A27" s="266" t="s">
        <v>258</v>
      </c>
      <c r="B27" s="266"/>
      <c r="C27" s="267"/>
      <c r="D27" s="259">
        <v>63</v>
      </c>
      <c r="E27" s="260"/>
      <c r="F27" s="119">
        <v>1</v>
      </c>
      <c r="G27" s="119">
        <v>1</v>
      </c>
      <c r="H27" s="119">
        <v>1</v>
      </c>
      <c r="I27" s="119">
        <v>1</v>
      </c>
      <c r="J27" s="119">
        <v>88</v>
      </c>
      <c r="K27" s="119">
        <v>0</v>
      </c>
      <c r="L27" s="119">
        <v>0</v>
      </c>
      <c r="M27" s="119">
        <v>0</v>
      </c>
      <c r="N27" s="120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4"/>
      <c r="L28" s="8"/>
      <c r="M28" s="8"/>
      <c r="N28" s="65" t="s">
        <v>66</v>
      </c>
    </row>
  </sheetData>
  <sheetProtection/>
  <mergeCells count="38">
    <mergeCell ref="A1:E1"/>
    <mergeCell ref="G12:G13"/>
    <mergeCell ref="A10:E10"/>
    <mergeCell ref="A3:A4"/>
    <mergeCell ref="A12:A13"/>
    <mergeCell ref="G3:G4"/>
    <mergeCell ref="F3:F4"/>
    <mergeCell ref="C3:E3"/>
    <mergeCell ref="A23:C23"/>
    <mergeCell ref="D25:E25"/>
    <mergeCell ref="C12:E12"/>
    <mergeCell ref="F12:F13"/>
    <mergeCell ref="D21:E22"/>
    <mergeCell ref="A21:C22"/>
    <mergeCell ref="F21:F22"/>
    <mergeCell ref="D23:E23"/>
    <mergeCell ref="D27:E27"/>
    <mergeCell ref="A25:C25"/>
    <mergeCell ref="D24:E24"/>
    <mergeCell ref="A24:C24"/>
    <mergeCell ref="A27:C27"/>
    <mergeCell ref="A26:C26"/>
    <mergeCell ref="D26:E26"/>
    <mergeCell ref="H21:H22"/>
    <mergeCell ref="I21:J21"/>
    <mergeCell ref="I3:J3"/>
    <mergeCell ref="I12:J12"/>
    <mergeCell ref="H3:H4"/>
    <mergeCell ref="G21:G22"/>
    <mergeCell ref="H12:H13"/>
    <mergeCell ref="N21:N22"/>
    <mergeCell ref="L12:L13"/>
    <mergeCell ref="L3:L4"/>
    <mergeCell ref="L21:L22"/>
    <mergeCell ref="K12:K13"/>
    <mergeCell ref="M21:M22"/>
    <mergeCell ref="K3:K4"/>
    <mergeCell ref="K21:K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247</v>
      </c>
      <c r="B1" s="1"/>
      <c r="C1" s="1"/>
    </row>
    <row r="2" spans="10:13" ht="13.5" customHeight="1">
      <c r="J2" s="7"/>
      <c r="L2" s="11"/>
      <c r="M2" s="11" t="str">
        <f>'2(1) 水道関係･専用水道'!S3</f>
        <v>平成28年度</v>
      </c>
    </row>
    <row r="3" spans="1:14" ht="21.75" customHeight="1">
      <c r="A3" s="60" t="s">
        <v>68</v>
      </c>
      <c r="B3" s="38"/>
      <c r="C3" s="39" t="s">
        <v>96</v>
      </c>
      <c r="D3" s="39" t="s">
        <v>97</v>
      </c>
      <c r="E3" s="39" t="s">
        <v>98</v>
      </c>
      <c r="F3" s="39" t="s">
        <v>99</v>
      </c>
      <c r="G3" s="39" t="s">
        <v>100</v>
      </c>
      <c r="H3" s="39" t="s">
        <v>101</v>
      </c>
      <c r="I3" s="39" t="s">
        <v>102</v>
      </c>
      <c r="J3" s="39" t="s">
        <v>103</v>
      </c>
      <c r="K3" s="39" t="s">
        <v>104</v>
      </c>
      <c r="L3" s="39" t="s">
        <v>105</v>
      </c>
      <c r="M3" s="40" t="s">
        <v>106</v>
      </c>
      <c r="N3" s="7"/>
    </row>
    <row r="4" spans="1:14" ht="21.75" customHeight="1">
      <c r="A4" s="61" t="s">
        <v>62</v>
      </c>
      <c r="B4" s="25"/>
      <c r="C4" s="132">
        <f aca="true" t="shared" si="0" ref="C4:C10">SUM(D4:M4)</f>
        <v>9</v>
      </c>
      <c r="D4" s="132">
        <f>SUM(D5:D10)</f>
        <v>0</v>
      </c>
      <c r="E4" s="132">
        <f aca="true" t="shared" si="1" ref="E4:M4">SUM(E5:E10)</f>
        <v>2</v>
      </c>
      <c r="F4" s="132">
        <f t="shared" si="1"/>
        <v>1</v>
      </c>
      <c r="G4" s="132">
        <f t="shared" si="1"/>
        <v>2</v>
      </c>
      <c r="H4" s="132">
        <f t="shared" si="1"/>
        <v>0</v>
      </c>
      <c r="I4" s="132">
        <f t="shared" si="1"/>
        <v>1</v>
      </c>
      <c r="J4" s="132">
        <f t="shared" si="1"/>
        <v>0</v>
      </c>
      <c r="K4" s="132">
        <f t="shared" si="1"/>
        <v>0</v>
      </c>
      <c r="L4" s="132">
        <f t="shared" si="1"/>
        <v>2</v>
      </c>
      <c r="M4" s="136">
        <f t="shared" si="1"/>
        <v>1</v>
      </c>
      <c r="N4" s="7"/>
    </row>
    <row r="5" spans="1:14" ht="21.75" customHeight="1">
      <c r="A5" s="5" t="s">
        <v>193</v>
      </c>
      <c r="B5" s="5"/>
      <c r="C5" s="133">
        <f t="shared" si="0"/>
        <v>5</v>
      </c>
      <c r="D5" s="115">
        <v>0</v>
      </c>
      <c r="E5" s="115">
        <v>1</v>
      </c>
      <c r="F5" s="115">
        <v>0</v>
      </c>
      <c r="G5" s="115">
        <v>1</v>
      </c>
      <c r="H5" s="115">
        <v>0</v>
      </c>
      <c r="I5" s="115">
        <v>1</v>
      </c>
      <c r="J5" s="115">
        <v>0</v>
      </c>
      <c r="K5" s="115">
        <v>0</v>
      </c>
      <c r="L5" s="115">
        <v>1</v>
      </c>
      <c r="M5" s="117">
        <v>1</v>
      </c>
      <c r="N5" s="7"/>
    </row>
    <row r="6" spans="1:14" ht="21.75" customHeight="1">
      <c r="A6" s="5" t="s">
        <v>194</v>
      </c>
      <c r="B6" s="5"/>
      <c r="C6" s="135">
        <f t="shared" si="0"/>
        <v>2</v>
      </c>
      <c r="D6" s="116">
        <v>0</v>
      </c>
      <c r="E6" s="116">
        <v>0</v>
      </c>
      <c r="F6" s="116">
        <v>1</v>
      </c>
      <c r="G6" s="116">
        <v>1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8">
        <v>0</v>
      </c>
      <c r="N6" s="7"/>
    </row>
    <row r="7" spans="1:14" ht="21.75" customHeight="1">
      <c r="A7" s="5" t="s">
        <v>195</v>
      </c>
      <c r="B7" s="5"/>
      <c r="C7" s="135">
        <f t="shared" si="0"/>
        <v>1</v>
      </c>
      <c r="D7" s="116">
        <v>0</v>
      </c>
      <c r="E7" s="116">
        <v>1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8">
        <v>0</v>
      </c>
      <c r="N7" s="7"/>
    </row>
    <row r="8" spans="1:14" ht="21.75" customHeight="1">
      <c r="A8" s="5" t="s">
        <v>196</v>
      </c>
      <c r="B8" s="5"/>
      <c r="C8" s="135">
        <f t="shared" si="0"/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8">
        <v>0</v>
      </c>
      <c r="N8" s="7"/>
    </row>
    <row r="9" spans="1:14" ht="21.75" customHeight="1">
      <c r="A9" s="5" t="s">
        <v>197</v>
      </c>
      <c r="B9" s="5"/>
      <c r="C9" s="135">
        <f t="shared" si="0"/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8">
        <v>0</v>
      </c>
      <c r="N9" s="7"/>
    </row>
    <row r="10" spans="1:14" ht="21.75" customHeight="1">
      <c r="A10" s="43" t="s">
        <v>198</v>
      </c>
      <c r="B10" s="43"/>
      <c r="C10" s="134">
        <f t="shared" si="0"/>
        <v>1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1</v>
      </c>
      <c r="M10" s="120">
        <v>0</v>
      </c>
      <c r="N10" s="7"/>
    </row>
    <row r="11" spans="10:14" s="8" customFormat="1" ht="16.5" customHeight="1">
      <c r="J11" s="65"/>
      <c r="K11" s="65"/>
      <c r="L11" s="65"/>
      <c r="M11" s="65" t="s">
        <v>113</v>
      </c>
      <c r="N11" s="56"/>
    </row>
    <row r="12" ht="13.5" customHeight="1">
      <c r="N12" s="7"/>
    </row>
    <row r="13" spans="1:14" ht="13.5" customHeight="1">
      <c r="A13" s="1" t="s">
        <v>248</v>
      </c>
      <c r="B13" s="1"/>
      <c r="C13" s="1"/>
      <c r="N13" s="7"/>
    </row>
    <row r="14" spans="11:14" ht="13.5" customHeight="1">
      <c r="K14" s="7"/>
      <c r="L14" s="11"/>
      <c r="M14" s="11" t="str">
        <f>'2(1) 水道関係･専用水道'!S3</f>
        <v>平成28年度</v>
      </c>
      <c r="N14" s="7"/>
    </row>
    <row r="15" spans="1:14" ht="21.75" customHeight="1">
      <c r="A15" s="60" t="s">
        <v>68</v>
      </c>
      <c r="B15" s="38"/>
      <c r="C15" s="39" t="s">
        <v>96</v>
      </c>
      <c r="D15" s="39" t="s">
        <v>97</v>
      </c>
      <c r="E15" s="39" t="s">
        <v>98</v>
      </c>
      <c r="F15" s="39" t="s">
        <v>99</v>
      </c>
      <c r="G15" s="39" t="s">
        <v>100</v>
      </c>
      <c r="H15" s="39" t="s">
        <v>101</v>
      </c>
      <c r="I15" s="39" t="s">
        <v>102</v>
      </c>
      <c r="J15" s="39" t="s">
        <v>103</v>
      </c>
      <c r="K15" s="39" t="s">
        <v>104</v>
      </c>
      <c r="L15" s="39" t="s">
        <v>105</v>
      </c>
      <c r="M15" s="40" t="s">
        <v>106</v>
      </c>
      <c r="N15" s="7"/>
    </row>
    <row r="16" spans="1:14" ht="21.75" customHeight="1">
      <c r="A16" s="61" t="s">
        <v>62</v>
      </c>
      <c r="B16" s="25"/>
      <c r="C16" s="132">
        <f>SUM(D16:M16)</f>
        <v>15</v>
      </c>
      <c r="D16" s="132">
        <f>SUM(D17:D22)</f>
        <v>8</v>
      </c>
      <c r="E16" s="132">
        <f aca="true" t="shared" si="2" ref="E16:M16">SUM(E17:E22)</f>
        <v>2</v>
      </c>
      <c r="F16" s="132">
        <f t="shared" si="2"/>
        <v>1</v>
      </c>
      <c r="G16" s="132">
        <f t="shared" si="2"/>
        <v>1</v>
      </c>
      <c r="H16" s="132">
        <f t="shared" si="2"/>
        <v>0</v>
      </c>
      <c r="I16" s="132">
        <f t="shared" si="2"/>
        <v>0</v>
      </c>
      <c r="J16" s="132">
        <f t="shared" si="2"/>
        <v>1</v>
      </c>
      <c r="K16" s="132">
        <f t="shared" si="2"/>
        <v>0</v>
      </c>
      <c r="L16" s="132">
        <f t="shared" si="2"/>
        <v>0</v>
      </c>
      <c r="M16" s="136">
        <f t="shared" si="2"/>
        <v>2</v>
      </c>
      <c r="N16" s="7"/>
    </row>
    <row r="17" spans="1:14" ht="21.75" customHeight="1">
      <c r="A17" s="5" t="s">
        <v>193</v>
      </c>
      <c r="B17" s="5"/>
      <c r="C17" s="133">
        <f aca="true" t="shared" si="3" ref="C17:C22">SUM(D17:M17)</f>
        <v>6</v>
      </c>
      <c r="D17" s="115">
        <v>2</v>
      </c>
      <c r="E17" s="115">
        <v>1</v>
      </c>
      <c r="F17" s="115">
        <v>1</v>
      </c>
      <c r="G17" s="115">
        <v>1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7">
        <v>1</v>
      </c>
      <c r="N17" s="7"/>
    </row>
    <row r="18" spans="1:14" ht="21.75" customHeight="1">
      <c r="A18" s="5" t="s">
        <v>194</v>
      </c>
      <c r="B18" s="5"/>
      <c r="C18" s="135">
        <f t="shared" si="3"/>
        <v>2</v>
      </c>
      <c r="D18" s="116">
        <v>0</v>
      </c>
      <c r="E18" s="116">
        <v>1</v>
      </c>
      <c r="F18" s="116">
        <v>0</v>
      </c>
      <c r="G18" s="116">
        <v>0</v>
      </c>
      <c r="H18" s="116">
        <v>0</v>
      </c>
      <c r="I18" s="116">
        <v>0</v>
      </c>
      <c r="J18" s="116">
        <v>1</v>
      </c>
      <c r="K18" s="116">
        <v>0</v>
      </c>
      <c r="L18" s="116">
        <v>0</v>
      </c>
      <c r="M18" s="118">
        <v>0</v>
      </c>
      <c r="N18" s="7"/>
    </row>
    <row r="19" spans="1:14" ht="21.75" customHeight="1">
      <c r="A19" s="5" t="s">
        <v>195</v>
      </c>
      <c r="B19" s="5"/>
      <c r="C19" s="135">
        <f t="shared" si="3"/>
        <v>1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8">
        <v>1</v>
      </c>
      <c r="N19" s="7"/>
    </row>
    <row r="20" spans="1:14" ht="21.75" customHeight="1">
      <c r="A20" s="5" t="s">
        <v>196</v>
      </c>
      <c r="B20" s="5"/>
      <c r="C20" s="135">
        <f t="shared" si="3"/>
        <v>1</v>
      </c>
      <c r="D20" s="116">
        <v>1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8">
        <v>0</v>
      </c>
      <c r="N20" s="7"/>
    </row>
    <row r="21" spans="1:13" ht="21.75" customHeight="1">
      <c r="A21" s="5" t="s">
        <v>197</v>
      </c>
      <c r="B21" s="5"/>
      <c r="C21" s="135">
        <f t="shared" si="3"/>
        <v>4</v>
      </c>
      <c r="D21" s="116">
        <v>4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8">
        <v>0</v>
      </c>
    </row>
    <row r="22" spans="1:13" ht="21.75" customHeight="1">
      <c r="A22" s="43" t="s">
        <v>198</v>
      </c>
      <c r="B22" s="43"/>
      <c r="C22" s="134">
        <f t="shared" si="3"/>
        <v>1</v>
      </c>
      <c r="D22" s="119">
        <v>1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20">
        <v>0</v>
      </c>
    </row>
    <row r="23" spans="10:13" s="8" customFormat="1" ht="17.25" customHeight="1">
      <c r="J23" s="65"/>
      <c r="K23" s="65"/>
      <c r="L23" s="65"/>
      <c r="M23" s="65" t="s">
        <v>113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226</v>
      </c>
      <c r="B1" s="2"/>
      <c r="C1" s="2"/>
      <c r="D1" s="2"/>
    </row>
    <row r="2" spans="1:4" ht="13.5" customHeight="1">
      <c r="A2" s="1" t="s">
        <v>232</v>
      </c>
      <c r="B2" s="1"/>
      <c r="C2" s="1"/>
      <c r="D2" s="1"/>
    </row>
    <row r="3" spans="1:18" ht="13.5" customHeight="1">
      <c r="A3" s="1"/>
      <c r="B3" s="1"/>
      <c r="C3" s="1"/>
      <c r="D3" s="1"/>
      <c r="R3" s="11" t="str">
        <f>'2(1) 水道関係･専用水道'!S3</f>
        <v>平成28年度</v>
      </c>
    </row>
    <row r="4" spans="1:18" ht="20.25" customHeight="1">
      <c r="A4" s="276" t="s">
        <v>114</v>
      </c>
      <c r="B4" s="67"/>
      <c r="C4" s="47"/>
      <c r="D4" s="48"/>
      <c r="E4" s="281" t="s">
        <v>115</v>
      </c>
      <c r="F4" s="281"/>
      <c r="G4" s="281"/>
      <c r="H4" s="281"/>
      <c r="I4" s="281"/>
      <c r="J4" s="281"/>
      <c r="K4" s="281"/>
      <c r="L4" s="48"/>
      <c r="M4" s="49"/>
      <c r="N4" s="234" t="s">
        <v>116</v>
      </c>
      <c r="O4" s="234" t="s">
        <v>57</v>
      </c>
      <c r="P4" s="234" t="s">
        <v>84</v>
      </c>
      <c r="Q4" s="234" t="s">
        <v>117</v>
      </c>
      <c r="R4" s="200" t="s">
        <v>118</v>
      </c>
    </row>
    <row r="5" spans="1:18" ht="20.25" customHeight="1">
      <c r="A5" s="277"/>
      <c r="B5" s="68"/>
      <c r="C5" s="35" t="s">
        <v>119</v>
      </c>
      <c r="D5" s="35" t="s">
        <v>120</v>
      </c>
      <c r="E5" s="35" t="s">
        <v>98</v>
      </c>
      <c r="F5" s="35" t="s">
        <v>99</v>
      </c>
      <c r="G5" s="35" t="s">
        <v>121</v>
      </c>
      <c r="H5" s="35" t="s">
        <v>122</v>
      </c>
      <c r="I5" s="35" t="s">
        <v>123</v>
      </c>
      <c r="J5" s="35" t="s">
        <v>124</v>
      </c>
      <c r="K5" s="35" t="s">
        <v>104</v>
      </c>
      <c r="L5" s="35" t="s">
        <v>105</v>
      </c>
      <c r="M5" s="35" t="s">
        <v>125</v>
      </c>
      <c r="N5" s="286"/>
      <c r="O5" s="286"/>
      <c r="P5" s="286"/>
      <c r="Q5" s="286"/>
      <c r="R5" s="287"/>
    </row>
    <row r="6" spans="1:18" ht="20.25" customHeight="1">
      <c r="A6" s="61" t="s">
        <v>62</v>
      </c>
      <c r="B6" s="25"/>
      <c r="C6" s="132">
        <f>SUM(D6:M6)</f>
        <v>56</v>
      </c>
      <c r="D6" s="132">
        <f>SUM(D7:D8)</f>
        <v>12</v>
      </c>
      <c r="E6" s="132">
        <f aca="true" t="shared" si="0" ref="E6:M6">SUM(E7:E8)</f>
        <v>8</v>
      </c>
      <c r="F6" s="132">
        <f t="shared" si="0"/>
        <v>4</v>
      </c>
      <c r="G6" s="132">
        <f t="shared" si="0"/>
        <v>6</v>
      </c>
      <c r="H6" s="132">
        <f t="shared" si="0"/>
        <v>3</v>
      </c>
      <c r="I6" s="132">
        <f t="shared" si="0"/>
        <v>5</v>
      </c>
      <c r="J6" s="132">
        <f t="shared" si="0"/>
        <v>3</v>
      </c>
      <c r="K6" s="132">
        <f>SUM(K7:K8)</f>
        <v>8</v>
      </c>
      <c r="L6" s="132">
        <f t="shared" si="0"/>
        <v>4</v>
      </c>
      <c r="M6" s="132">
        <f t="shared" si="0"/>
        <v>3</v>
      </c>
      <c r="N6" s="132">
        <f>SUM(N7:N11)</f>
        <v>0</v>
      </c>
      <c r="O6" s="132">
        <f>SUM(O7:O11)</f>
        <v>2</v>
      </c>
      <c r="P6" s="132">
        <f>SUM(P7:P11)</f>
        <v>29</v>
      </c>
      <c r="Q6" s="132">
        <f>SUM(Q7:Q11)</f>
        <v>0</v>
      </c>
      <c r="R6" s="136">
        <f>SUM(R7:R11)</f>
        <v>0</v>
      </c>
    </row>
    <row r="7" spans="1:18" ht="20.25" customHeight="1">
      <c r="A7" s="5" t="s">
        <v>126</v>
      </c>
      <c r="B7" s="22"/>
      <c r="C7" s="135">
        <f>SUM(D7:M7)</f>
        <v>4</v>
      </c>
      <c r="D7" s="115">
        <v>0</v>
      </c>
      <c r="E7" s="162">
        <v>2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62">
        <v>1</v>
      </c>
      <c r="L7" s="115">
        <v>0</v>
      </c>
      <c r="M7" s="162">
        <v>1</v>
      </c>
      <c r="N7" s="115">
        <v>0</v>
      </c>
      <c r="O7" s="115">
        <v>1</v>
      </c>
      <c r="P7" s="162">
        <v>5</v>
      </c>
      <c r="Q7" s="116">
        <v>0</v>
      </c>
      <c r="R7" s="118">
        <v>0</v>
      </c>
    </row>
    <row r="8" spans="1:18" ht="20.25" customHeight="1">
      <c r="A8" s="5" t="s">
        <v>127</v>
      </c>
      <c r="B8" s="22"/>
      <c r="C8" s="135">
        <f>SUM(D8:M8)</f>
        <v>52</v>
      </c>
      <c r="D8" s="116">
        <v>12</v>
      </c>
      <c r="E8" s="116">
        <v>6</v>
      </c>
      <c r="F8" s="116">
        <v>4</v>
      </c>
      <c r="G8" s="116">
        <v>6</v>
      </c>
      <c r="H8" s="116">
        <v>3</v>
      </c>
      <c r="I8" s="116">
        <v>5</v>
      </c>
      <c r="J8" s="116">
        <v>3</v>
      </c>
      <c r="K8" s="116">
        <v>7</v>
      </c>
      <c r="L8" s="116">
        <v>4</v>
      </c>
      <c r="M8" s="116">
        <v>2</v>
      </c>
      <c r="N8" s="116">
        <v>0</v>
      </c>
      <c r="O8" s="116">
        <v>1</v>
      </c>
      <c r="P8" s="116">
        <v>24</v>
      </c>
      <c r="Q8" s="116">
        <v>0</v>
      </c>
      <c r="R8" s="118">
        <v>0</v>
      </c>
    </row>
    <row r="9" spans="1:18" ht="20.25" customHeight="1">
      <c r="A9" s="11" t="s">
        <v>199</v>
      </c>
      <c r="B9" s="36"/>
      <c r="C9" s="135">
        <f>SUM(D9:R9)</f>
        <v>53</v>
      </c>
      <c r="D9" s="116">
        <v>12</v>
      </c>
      <c r="E9" s="116">
        <v>7</v>
      </c>
      <c r="F9" s="116">
        <v>4</v>
      </c>
      <c r="G9" s="116">
        <v>6</v>
      </c>
      <c r="H9" s="116">
        <v>3</v>
      </c>
      <c r="I9" s="116">
        <v>5</v>
      </c>
      <c r="J9" s="116">
        <v>3</v>
      </c>
      <c r="K9" s="116">
        <v>7</v>
      </c>
      <c r="L9" s="116">
        <v>4</v>
      </c>
      <c r="M9" s="116">
        <v>2</v>
      </c>
      <c r="N9" s="282"/>
      <c r="O9" s="282"/>
      <c r="P9" s="282"/>
      <c r="Q9" s="282"/>
      <c r="R9" s="283"/>
    </row>
    <row r="10" spans="1:18" ht="20.25" customHeight="1">
      <c r="A10" s="11" t="s">
        <v>286</v>
      </c>
      <c r="B10" s="36"/>
      <c r="C10" s="135">
        <f>SUM(D10:R10)</f>
        <v>2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1</v>
      </c>
      <c r="L10" s="116">
        <v>0</v>
      </c>
      <c r="M10" s="116">
        <v>1</v>
      </c>
      <c r="N10" s="282"/>
      <c r="O10" s="282"/>
      <c r="P10" s="282"/>
      <c r="Q10" s="282"/>
      <c r="R10" s="283"/>
    </row>
    <row r="11" spans="1:18" ht="20.25" customHeight="1">
      <c r="A11" s="77" t="s">
        <v>287</v>
      </c>
      <c r="B11" s="50"/>
      <c r="C11" s="134">
        <f>SUM(D11:R11)</f>
        <v>1</v>
      </c>
      <c r="D11" s="119">
        <v>0</v>
      </c>
      <c r="E11" s="119">
        <v>1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284"/>
      <c r="O11" s="284"/>
      <c r="P11" s="284"/>
      <c r="Q11" s="284"/>
      <c r="R11" s="285"/>
    </row>
    <row r="12" spans="15:18" s="8" customFormat="1" ht="16.5" customHeight="1">
      <c r="O12" s="65"/>
      <c r="P12" s="65"/>
      <c r="Q12" s="65"/>
      <c r="R12" s="65" t="s">
        <v>113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288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75" t="s">
        <v>233</v>
      </c>
      <c r="B1" s="275"/>
      <c r="C1" s="275"/>
      <c r="D1" s="275"/>
      <c r="E1" s="275"/>
    </row>
    <row r="2" spans="14:16" ht="13.5" customHeight="1">
      <c r="N2" s="11"/>
      <c r="O2" s="11" t="str">
        <f>'2(1) 水道関係･専用水道'!S3</f>
        <v>平成28年度</v>
      </c>
      <c r="P2" s="14"/>
    </row>
    <row r="3" spans="1:15" ht="18.75" customHeight="1">
      <c r="A3" s="202" t="s">
        <v>68</v>
      </c>
      <c r="B3" s="198"/>
      <c r="C3" s="203"/>
      <c r="D3" s="38"/>
      <c r="E3" s="39" t="s">
        <v>96</v>
      </c>
      <c r="F3" s="39" t="s">
        <v>97</v>
      </c>
      <c r="G3" s="39" t="s">
        <v>98</v>
      </c>
      <c r="H3" s="39" t="s">
        <v>99</v>
      </c>
      <c r="I3" s="39" t="s">
        <v>100</v>
      </c>
      <c r="J3" s="39" t="s">
        <v>101</v>
      </c>
      <c r="K3" s="39" t="s">
        <v>102</v>
      </c>
      <c r="L3" s="39" t="s">
        <v>103</v>
      </c>
      <c r="M3" s="39" t="s">
        <v>104</v>
      </c>
      <c r="N3" s="39" t="s">
        <v>105</v>
      </c>
      <c r="O3" s="40" t="s">
        <v>106</v>
      </c>
    </row>
    <row r="4" spans="1:15" ht="18.75" customHeight="1">
      <c r="A4" s="206" t="s">
        <v>62</v>
      </c>
      <c r="B4" s="288"/>
      <c r="C4" s="207"/>
      <c r="D4" s="25"/>
      <c r="E4" s="132">
        <f>SUM(F4:O4)</f>
        <v>565</v>
      </c>
      <c r="F4" s="132">
        <f>SUM(F5:F6)</f>
        <v>125</v>
      </c>
      <c r="G4" s="132">
        <f aca="true" t="shared" si="0" ref="G4:O4">SUM(G5:G6)</f>
        <v>78</v>
      </c>
      <c r="H4" s="132">
        <f t="shared" si="0"/>
        <v>48</v>
      </c>
      <c r="I4" s="132">
        <f t="shared" si="0"/>
        <v>39</v>
      </c>
      <c r="J4" s="132">
        <f t="shared" si="0"/>
        <v>21</v>
      </c>
      <c r="K4" s="132">
        <f t="shared" si="0"/>
        <v>59</v>
      </c>
      <c r="L4" s="132">
        <f t="shared" si="0"/>
        <v>36</v>
      </c>
      <c r="M4" s="132">
        <f t="shared" si="0"/>
        <v>85</v>
      </c>
      <c r="N4" s="132">
        <f t="shared" si="0"/>
        <v>48</v>
      </c>
      <c r="O4" s="136">
        <f t="shared" si="0"/>
        <v>26</v>
      </c>
    </row>
    <row r="5" spans="1:15" ht="18.75" customHeight="1">
      <c r="A5" s="221" t="s">
        <v>107</v>
      </c>
      <c r="B5" s="221"/>
      <c r="C5" s="221"/>
      <c r="D5" s="5"/>
      <c r="E5" s="135">
        <f>SUM(F5:O5)</f>
        <v>483</v>
      </c>
      <c r="F5" s="116">
        <v>98</v>
      </c>
      <c r="G5" s="116">
        <v>76</v>
      </c>
      <c r="H5" s="116">
        <v>40</v>
      </c>
      <c r="I5" s="116">
        <v>35</v>
      </c>
      <c r="J5" s="116">
        <v>10</v>
      </c>
      <c r="K5" s="116">
        <v>48</v>
      </c>
      <c r="L5" s="116">
        <v>30</v>
      </c>
      <c r="M5" s="116">
        <v>73</v>
      </c>
      <c r="N5" s="116">
        <v>47</v>
      </c>
      <c r="O5" s="118">
        <v>26</v>
      </c>
    </row>
    <row r="6" spans="1:15" ht="18.75" customHeight="1">
      <c r="A6" s="221" t="s">
        <v>108</v>
      </c>
      <c r="B6" s="221"/>
      <c r="C6" s="221"/>
      <c r="D6" s="5"/>
      <c r="E6" s="135">
        <f>SUM(F6:O6)</f>
        <v>82</v>
      </c>
      <c r="F6" s="116">
        <v>27</v>
      </c>
      <c r="G6" s="116">
        <v>2</v>
      </c>
      <c r="H6" s="116">
        <v>8</v>
      </c>
      <c r="I6" s="116">
        <v>4</v>
      </c>
      <c r="J6" s="116">
        <v>11</v>
      </c>
      <c r="K6" s="116">
        <v>11</v>
      </c>
      <c r="L6" s="116">
        <v>6</v>
      </c>
      <c r="M6" s="116">
        <v>12</v>
      </c>
      <c r="N6" s="116">
        <v>1</v>
      </c>
      <c r="O6" s="118">
        <v>0</v>
      </c>
    </row>
    <row r="7" spans="1:15" ht="18.75" customHeight="1">
      <c r="A7" s="5"/>
      <c r="B7" s="5" t="s">
        <v>128</v>
      </c>
      <c r="C7" s="5" t="s">
        <v>191</v>
      </c>
      <c r="D7" s="5"/>
      <c r="E7" s="135">
        <f>SUM(F7:O7)</f>
        <v>1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1</v>
      </c>
      <c r="N7" s="116">
        <v>0</v>
      </c>
      <c r="O7" s="118">
        <v>0</v>
      </c>
    </row>
    <row r="8" spans="1:15" ht="18.75" customHeight="1">
      <c r="A8" s="236"/>
      <c r="B8" s="5" t="s">
        <v>109</v>
      </c>
      <c r="C8" s="5" t="s">
        <v>191</v>
      </c>
      <c r="D8" s="5"/>
      <c r="E8" s="135">
        <f aca="true" t="shared" si="1" ref="E8:E13">SUM(F8:O8)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8">
        <v>0</v>
      </c>
    </row>
    <row r="9" spans="1:15" ht="18.75" customHeight="1">
      <c r="A9" s="236"/>
      <c r="B9" s="5" t="s">
        <v>110</v>
      </c>
      <c r="C9" s="5" t="s">
        <v>191</v>
      </c>
      <c r="D9" s="5"/>
      <c r="E9" s="135">
        <f>SUM(F9:O9)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8">
        <v>0</v>
      </c>
    </row>
    <row r="10" spans="1:15" ht="18.75" customHeight="1">
      <c r="A10" s="236"/>
      <c r="B10" s="5" t="s">
        <v>129</v>
      </c>
      <c r="C10" s="5" t="s">
        <v>191</v>
      </c>
      <c r="D10" s="5"/>
      <c r="E10" s="135">
        <f>SUM(F10:O10)</f>
        <v>79</v>
      </c>
      <c r="F10" s="116">
        <v>27</v>
      </c>
      <c r="G10" s="116">
        <v>2</v>
      </c>
      <c r="H10" s="116">
        <v>8</v>
      </c>
      <c r="I10" s="116">
        <v>4</v>
      </c>
      <c r="J10" s="116">
        <v>11</v>
      </c>
      <c r="K10" s="116">
        <v>11</v>
      </c>
      <c r="L10" s="116">
        <v>6</v>
      </c>
      <c r="M10" s="116">
        <v>10</v>
      </c>
      <c r="N10" s="116">
        <v>0</v>
      </c>
      <c r="O10" s="118">
        <v>0</v>
      </c>
    </row>
    <row r="11" spans="1:15" ht="18.75" customHeight="1">
      <c r="A11" s="289"/>
      <c r="B11" s="5" t="s">
        <v>111</v>
      </c>
      <c r="C11" s="5" t="s">
        <v>191</v>
      </c>
      <c r="D11" s="5"/>
      <c r="E11" s="135">
        <f t="shared" si="1"/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8">
        <v>0</v>
      </c>
    </row>
    <row r="12" spans="1:15" ht="18.75" customHeight="1">
      <c r="A12" s="15"/>
      <c r="B12" s="5" t="s">
        <v>207</v>
      </c>
      <c r="C12" s="5" t="s">
        <v>191</v>
      </c>
      <c r="D12" s="5"/>
      <c r="E12" s="135">
        <f t="shared" si="1"/>
        <v>3</v>
      </c>
      <c r="F12" s="116">
        <v>1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1</v>
      </c>
      <c r="N12" s="116">
        <v>1</v>
      </c>
      <c r="O12" s="118">
        <v>0</v>
      </c>
    </row>
    <row r="13" spans="1:15" ht="18.75" customHeight="1">
      <c r="A13" s="46"/>
      <c r="B13" s="43" t="s">
        <v>208</v>
      </c>
      <c r="C13" s="43" t="s">
        <v>191</v>
      </c>
      <c r="D13" s="43"/>
      <c r="E13" s="134">
        <f t="shared" si="1"/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0">
        <v>0</v>
      </c>
    </row>
    <row r="14" spans="13:15" s="8" customFormat="1" ht="16.5" customHeight="1">
      <c r="M14" s="65"/>
      <c r="N14" s="65"/>
      <c r="O14" s="65" t="s">
        <v>113</v>
      </c>
    </row>
    <row r="15" ht="13.5" customHeight="1"/>
    <row r="16" spans="1:5" ht="13.5" customHeight="1">
      <c r="A16" s="275" t="s">
        <v>234</v>
      </c>
      <c r="B16" s="275"/>
      <c r="C16" s="275"/>
      <c r="D16" s="275"/>
      <c r="E16" s="275"/>
    </row>
    <row r="17" spans="14:16" ht="13.5" customHeight="1">
      <c r="N17" s="11"/>
      <c r="O17" s="11" t="str">
        <f>'2(1) 水道関係･専用水道'!S3</f>
        <v>平成28年度</v>
      </c>
      <c r="P17" s="14"/>
    </row>
    <row r="18" spans="1:15" ht="18.75" customHeight="1">
      <c r="A18" s="202" t="s">
        <v>68</v>
      </c>
      <c r="B18" s="198"/>
      <c r="C18" s="203"/>
      <c r="D18" s="38"/>
      <c r="E18" s="39" t="s">
        <v>96</v>
      </c>
      <c r="F18" s="39" t="s">
        <v>97</v>
      </c>
      <c r="G18" s="39" t="s">
        <v>98</v>
      </c>
      <c r="H18" s="39" t="s">
        <v>99</v>
      </c>
      <c r="I18" s="39" t="s">
        <v>100</v>
      </c>
      <c r="J18" s="39" t="s">
        <v>101</v>
      </c>
      <c r="K18" s="39" t="s">
        <v>102</v>
      </c>
      <c r="L18" s="39" t="s">
        <v>103</v>
      </c>
      <c r="M18" s="39" t="s">
        <v>104</v>
      </c>
      <c r="N18" s="39" t="s">
        <v>105</v>
      </c>
      <c r="O18" s="40" t="s">
        <v>106</v>
      </c>
    </row>
    <row r="19" spans="1:15" ht="18.75" customHeight="1">
      <c r="A19" s="206" t="s">
        <v>62</v>
      </c>
      <c r="B19" s="288"/>
      <c r="C19" s="207"/>
      <c r="D19" s="25"/>
      <c r="E19" s="132">
        <f>SUM(F19:O19)</f>
        <v>2723</v>
      </c>
      <c r="F19" s="132">
        <f>SUM(F20:F21)</f>
        <v>509</v>
      </c>
      <c r="G19" s="132">
        <f aca="true" t="shared" si="2" ref="G19:O19">SUM(G20:G21)</f>
        <v>415</v>
      </c>
      <c r="H19" s="132">
        <f t="shared" si="2"/>
        <v>192</v>
      </c>
      <c r="I19" s="132">
        <f t="shared" si="2"/>
        <v>221</v>
      </c>
      <c r="J19" s="132">
        <f t="shared" si="2"/>
        <v>125</v>
      </c>
      <c r="K19" s="132">
        <f t="shared" si="2"/>
        <v>302</v>
      </c>
      <c r="L19" s="132">
        <f t="shared" si="2"/>
        <v>145</v>
      </c>
      <c r="M19" s="132">
        <f t="shared" si="2"/>
        <v>394</v>
      </c>
      <c r="N19" s="132">
        <f t="shared" si="2"/>
        <v>252</v>
      </c>
      <c r="O19" s="136">
        <f t="shared" si="2"/>
        <v>168</v>
      </c>
    </row>
    <row r="20" spans="1:15" ht="18.75" customHeight="1">
      <c r="A20" s="221" t="s">
        <v>107</v>
      </c>
      <c r="B20" s="221"/>
      <c r="C20" s="221"/>
      <c r="D20" s="5"/>
      <c r="E20" s="135">
        <f>SUM(F20:O20)</f>
        <v>2497</v>
      </c>
      <c r="F20" s="116">
        <v>421</v>
      </c>
      <c r="G20" s="116">
        <v>407</v>
      </c>
      <c r="H20" s="116">
        <v>184</v>
      </c>
      <c r="I20" s="116">
        <v>202</v>
      </c>
      <c r="J20" s="116">
        <v>85</v>
      </c>
      <c r="K20" s="116">
        <v>269</v>
      </c>
      <c r="L20" s="116">
        <v>139</v>
      </c>
      <c r="M20" s="116">
        <v>371</v>
      </c>
      <c r="N20" s="116">
        <v>251</v>
      </c>
      <c r="O20" s="118">
        <v>168</v>
      </c>
    </row>
    <row r="21" spans="1:15" ht="18.75" customHeight="1">
      <c r="A21" s="221" t="s">
        <v>108</v>
      </c>
      <c r="B21" s="221"/>
      <c r="C21" s="221"/>
      <c r="D21" s="5"/>
      <c r="E21" s="135">
        <f>SUM(F21:O21)</f>
        <v>226</v>
      </c>
      <c r="F21" s="116">
        <v>88</v>
      </c>
      <c r="G21" s="116">
        <v>8</v>
      </c>
      <c r="H21" s="116">
        <v>8</v>
      </c>
      <c r="I21" s="116">
        <v>19</v>
      </c>
      <c r="J21" s="116">
        <v>40</v>
      </c>
      <c r="K21" s="116">
        <v>33</v>
      </c>
      <c r="L21" s="116">
        <v>6</v>
      </c>
      <c r="M21" s="116">
        <v>23</v>
      </c>
      <c r="N21" s="116">
        <v>1</v>
      </c>
      <c r="O21" s="118">
        <v>0</v>
      </c>
    </row>
    <row r="22" spans="1:15" ht="18.75" customHeight="1">
      <c r="A22" s="5"/>
      <c r="B22" s="5" t="s">
        <v>128</v>
      </c>
      <c r="C22" s="5" t="s">
        <v>191</v>
      </c>
      <c r="D22" s="5"/>
      <c r="E22" s="135">
        <f>SUM(F22:O22)</f>
        <v>1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1</v>
      </c>
      <c r="N22" s="116">
        <v>0</v>
      </c>
      <c r="O22" s="118">
        <v>0</v>
      </c>
    </row>
    <row r="23" spans="1:15" ht="18.75" customHeight="1">
      <c r="A23" s="236"/>
      <c r="B23" s="5" t="s">
        <v>109</v>
      </c>
      <c r="C23" s="5" t="s">
        <v>191</v>
      </c>
      <c r="D23" s="5"/>
      <c r="E23" s="135">
        <f aca="true" t="shared" si="3" ref="E23:E28">SUM(F23:O23)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66">
        <v>0</v>
      </c>
      <c r="N23" s="116">
        <v>0</v>
      </c>
      <c r="O23" s="118">
        <v>0</v>
      </c>
    </row>
    <row r="24" spans="1:15" ht="18.75" customHeight="1">
      <c r="A24" s="236"/>
      <c r="B24" s="5" t="s">
        <v>110</v>
      </c>
      <c r="C24" s="5" t="s">
        <v>191</v>
      </c>
      <c r="D24" s="5"/>
      <c r="E24" s="135">
        <f t="shared" si="3"/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8">
        <v>0</v>
      </c>
    </row>
    <row r="25" spans="1:15" ht="18.75" customHeight="1">
      <c r="A25" s="236"/>
      <c r="B25" s="5" t="s">
        <v>129</v>
      </c>
      <c r="C25" s="5" t="s">
        <v>191</v>
      </c>
      <c r="D25" s="5"/>
      <c r="E25" s="135">
        <f>SUM(F25:O25)</f>
        <v>222</v>
      </c>
      <c r="F25" s="116">
        <v>87</v>
      </c>
      <c r="G25" s="116">
        <v>8</v>
      </c>
      <c r="H25" s="116">
        <v>8</v>
      </c>
      <c r="I25" s="116">
        <v>19</v>
      </c>
      <c r="J25" s="116">
        <v>40</v>
      </c>
      <c r="K25" s="116">
        <v>33</v>
      </c>
      <c r="L25" s="116">
        <v>6</v>
      </c>
      <c r="M25" s="116">
        <v>21</v>
      </c>
      <c r="N25" s="116">
        <v>0</v>
      </c>
      <c r="O25" s="118">
        <v>0</v>
      </c>
    </row>
    <row r="26" spans="1:15" ht="18.75" customHeight="1">
      <c r="A26" s="289"/>
      <c r="B26" s="5" t="s">
        <v>111</v>
      </c>
      <c r="C26" s="5" t="s">
        <v>191</v>
      </c>
      <c r="D26" s="5"/>
      <c r="E26" s="135">
        <f t="shared" si="3"/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8">
        <v>0</v>
      </c>
    </row>
    <row r="27" spans="1:15" ht="18.75" customHeight="1">
      <c r="A27" s="15"/>
      <c r="B27" s="5" t="s">
        <v>207</v>
      </c>
      <c r="C27" s="5" t="s">
        <v>191</v>
      </c>
      <c r="D27" s="5"/>
      <c r="E27" s="135">
        <f t="shared" si="3"/>
        <v>3</v>
      </c>
      <c r="F27" s="116">
        <v>1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1</v>
      </c>
      <c r="N27" s="116">
        <v>1</v>
      </c>
      <c r="O27" s="118">
        <v>0</v>
      </c>
    </row>
    <row r="28" spans="1:15" ht="18.75" customHeight="1">
      <c r="A28" s="46"/>
      <c r="B28" s="43" t="s">
        <v>208</v>
      </c>
      <c r="C28" s="43" t="s">
        <v>191</v>
      </c>
      <c r="D28" s="43"/>
      <c r="E28" s="134">
        <f t="shared" si="3"/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20">
        <v>0</v>
      </c>
    </row>
    <row r="29" spans="13:15" ht="16.5" customHeight="1">
      <c r="M29" s="6"/>
      <c r="N29" s="6"/>
      <c r="O29" s="65" t="s">
        <v>113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6:C6"/>
    <mergeCell ref="A1:E1"/>
    <mergeCell ref="A3:C3"/>
    <mergeCell ref="A4:C4"/>
    <mergeCell ref="A5:C5"/>
    <mergeCell ref="A8:A11"/>
    <mergeCell ref="A19:C19"/>
    <mergeCell ref="A20:C20"/>
    <mergeCell ref="A21:C21"/>
    <mergeCell ref="A23:A26"/>
    <mergeCell ref="A16:E16"/>
    <mergeCell ref="A18:C18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227</v>
      </c>
      <c r="C1" s="20"/>
      <c r="D1" s="20"/>
      <c r="E1" s="20"/>
      <c r="F1" s="20"/>
    </row>
    <row r="2" spans="15:16" ht="13.5" customHeight="1">
      <c r="O2" s="12"/>
      <c r="P2" s="11" t="str">
        <f>'2(1) 水道関係･専用水道'!S3</f>
        <v>平成28年度</v>
      </c>
    </row>
    <row r="3" spans="1:16" ht="21" customHeight="1">
      <c r="A3" s="290" t="s">
        <v>130</v>
      </c>
      <c r="B3" s="198" t="s">
        <v>131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34" t="s">
        <v>132</v>
      </c>
      <c r="N3" s="234" t="s">
        <v>57</v>
      </c>
      <c r="O3" s="234" t="s">
        <v>84</v>
      </c>
      <c r="P3" s="200" t="s">
        <v>117</v>
      </c>
    </row>
    <row r="4" spans="1:16" ht="21" customHeight="1">
      <c r="A4" s="291"/>
      <c r="B4" s="27" t="s">
        <v>62</v>
      </c>
      <c r="C4" s="26" t="s">
        <v>97</v>
      </c>
      <c r="D4" s="26" t="s">
        <v>98</v>
      </c>
      <c r="E4" s="26" t="s">
        <v>99</v>
      </c>
      <c r="F4" s="26" t="s">
        <v>100</v>
      </c>
      <c r="G4" s="26" t="s">
        <v>101</v>
      </c>
      <c r="H4" s="26" t="s">
        <v>102</v>
      </c>
      <c r="I4" s="26" t="s">
        <v>103</v>
      </c>
      <c r="J4" s="26" t="s">
        <v>104</v>
      </c>
      <c r="K4" s="26" t="s">
        <v>105</v>
      </c>
      <c r="L4" s="26" t="s">
        <v>106</v>
      </c>
      <c r="M4" s="256"/>
      <c r="N4" s="256"/>
      <c r="O4" s="256"/>
      <c r="P4" s="201"/>
    </row>
    <row r="5" spans="1:16" ht="40.5" customHeight="1">
      <c r="A5" s="51" t="s">
        <v>209</v>
      </c>
      <c r="B5" s="138">
        <f>SUM(C5:L5)</f>
        <v>162</v>
      </c>
      <c r="C5" s="139">
        <v>36</v>
      </c>
      <c r="D5" s="139">
        <v>19</v>
      </c>
      <c r="E5" s="139">
        <v>23</v>
      </c>
      <c r="F5" s="139">
        <v>17</v>
      </c>
      <c r="G5" s="139">
        <v>6</v>
      </c>
      <c r="H5" s="139">
        <v>24</v>
      </c>
      <c r="I5" s="139">
        <v>5</v>
      </c>
      <c r="J5" s="139">
        <v>13</v>
      </c>
      <c r="K5" s="139">
        <v>13</v>
      </c>
      <c r="L5" s="139">
        <v>6</v>
      </c>
      <c r="M5" s="139">
        <v>14</v>
      </c>
      <c r="N5" s="139">
        <v>5</v>
      </c>
      <c r="O5" s="139">
        <v>39</v>
      </c>
      <c r="P5" s="140">
        <v>0</v>
      </c>
    </row>
    <row r="6" spans="14:16" ht="16.5" customHeight="1">
      <c r="N6" s="6"/>
      <c r="O6" s="6"/>
      <c r="P6" s="65" t="s">
        <v>112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2021-11-16T04:47:28Z</dcterms:created>
  <dcterms:modified xsi:type="dcterms:W3CDTF">2021-11-16T04:47:31Z</dcterms:modified>
  <cp:category/>
  <cp:version/>
  <cp:contentType/>
  <cp:contentStatus/>
</cp:coreProperties>
</file>