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85" yWindow="60" windowWidth="10830" windowHeight="10005" tabRatio="479" activeTab="0"/>
  </bookViews>
  <sheets>
    <sheet name="1 伝染病等年次推移" sheetId="1" r:id="rId1"/>
    <sheet name="2 年次推移" sheetId="2" r:id="rId2"/>
    <sheet name="3　月別発生状況" sheetId="3" r:id="rId3"/>
    <sheet name="4　年齢階級別発生状況" sheetId="4" r:id="rId4"/>
  </sheets>
  <definedNames>
    <definedName name="_xlnm.Print_Area" localSheetId="0">'1 伝染病等年次推移'!$A$1:$AM$17</definedName>
    <definedName name="_xlnm.Print_Area" localSheetId="2">'3　月別発生状況'!$A$1:$AE$20</definedName>
    <definedName name="_xlnm.Print_Area" localSheetId="3">'4　年齢階級別発生状況'!$A$1:$AA$33</definedName>
  </definedNames>
  <calcPr fullCalcOnLoad="1"/>
</workbook>
</file>

<file path=xl/sharedStrings.xml><?xml version="1.0" encoding="utf-8"?>
<sst xmlns="http://schemas.openxmlformats.org/spreadsheetml/2006/main" count="1314" uniqueCount="410">
  <si>
    <t xml:space="preserve">- </t>
  </si>
  <si>
    <t>-</t>
  </si>
  <si>
    <t>※　（　）内は疑似患者数の別掲である。ただし、エイズの（　）内は患者の別掲である。</t>
  </si>
  <si>
    <t>※　年間り患率は、人口１０万人あたりの患者数である。</t>
  </si>
  <si>
    <t>§1　感染症発生状況</t>
  </si>
  <si>
    <t>1　伝染病、エイズ、性病の年次推移（旧法による分類）</t>
  </si>
  <si>
    <t>年次</t>
  </si>
  <si>
    <t>法　　　定　　　伝　　　染　　　病</t>
  </si>
  <si>
    <t>指　定　伝　染　病</t>
  </si>
  <si>
    <t>　　　　　　　　　　　　　　　届　　　　　出　　　　　伝　　　　　染　　　　　病</t>
  </si>
  <si>
    <t>性病予防法</t>
  </si>
  <si>
    <t>総　数</t>
  </si>
  <si>
    <t>ペスト</t>
  </si>
  <si>
    <t>赤　痢</t>
  </si>
  <si>
    <t>腸チフス</t>
  </si>
  <si>
    <t>パラチフス</t>
  </si>
  <si>
    <t>コレラ</t>
  </si>
  <si>
    <t>しょう紅熱</t>
  </si>
  <si>
    <t>腸管出血性
大腸菌感染症</t>
  </si>
  <si>
    <t>破傷風</t>
  </si>
  <si>
    <t>マラリア</t>
  </si>
  <si>
    <t>インフル
エンザ</t>
  </si>
  <si>
    <t>百日せき</t>
  </si>
  <si>
    <t>　</t>
  </si>
  <si>
    <t>後天性免疫
不全症候群
（エイズ）</t>
  </si>
  <si>
    <t>梅　毒</t>
  </si>
  <si>
    <t>淋　病</t>
  </si>
  <si>
    <t>患者</t>
  </si>
  <si>
    <t>り患率</t>
  </si>
  <si>
    <t>感染者</t>
  </si>
  <si>
    <t>平成
10年</t>
  </si>
  <si>
    <t>　</t>
  </si>
  <si>
    <t>11年
1～3月</t>
  </si>
  <si>
    <t>※　本表には平成11年3月分までを計上している。（平成11年4月分以降は「2　感染症の年次推移」に掲載）</t>
  </si>
  <si>
    <t>-
(1)</t>
  </si>
  <si>
    <t>-
(0.1)</t>
  </si>
  <si>
    <t>10
(5)</t>
  </si>
  <si>
    <t>0.5
(0.3)</t>
  </si>
  <si>
    <t>1
(1)</t>
  </si>
  <si>
    <t>0.1
(0.1)</t>
  </si>
  <si>
    <t>16
(8)</t>
  </si>
  <si>
    <t>0.9
(0.4)</t>
  </si>
  <si>
    <t>33
(11)</t>
  </si>
  <si>
    <t>1.8
(0.6)</t>
  </si>
  <si>
    <t>5</t>
  </si>
  <si>
    <t>0.3</t>
  </si>
  <si>
    <t>8</t>
  </si>
  <si>
    <t>0.4</t>
  </si>
  <si>
    <t>1</t>
  </si>
  <si>
    <t>0.1</t>
  </si>
  <si>
    <t>4
(3)</t>
  </si>
  <si>
    <t>0.2
(0.2)</t>
  </si>
  <si>
    <t>4</t>
  </si>
  <si>
    <t>0.2</t>
  </si>
  <si>
    <t>2</t>
  </si>
  <si>
    <t>3</t>
  </si>
  <si>
    <t>11</t>
  </si>
  <si>
    <t>0.6</t>
  </si>
  <si>
    <t>　　　・感染症の内訳</t>
  </si>
  <si>
    <t>2類感染症（ 6種類）・・・・・・急性灰白髄炎、コレラ、細菌性赤痢、ジフテリア、腸チフス、パラチフス</t>
  </si>
  <si>
    <t>3類感染症（ 1種類）・・・・・・腸管出血性大腸菌感染症</t>
  </si>
  <si>
    <t>2類感染症</t>
  </si>
  <si>
    <t>アメー
バ赤痢</t>
  </si>
  <si>
    <t>エキノコックス症</t>
  </si>
  <si>
    <t>クリプトスポリジウム症</t>
  </si>
  <si>
    <t>クロイツフェルト・ヤコブ病</t>
  </si>
  <si>
    <t>ジアル
ジア症</t>
  </si>
  <si>
    <t>デング熱</t>
  </si>
  <si>
    <t>梅毒</t>
  </si>
  <si>
    <t>ライム病</t>
  </si>
  <si>
    <t>Q熱</t>
  </si>
  <si>
    <t>レジオネラ症</t>
  </si>
  <si>
    <r>
      <t xml:space="preserve">平成11年
</t>
    </r>
    <r>
      <rPr>
        <sz val="8"/>
        <rFont val="ＭＳ Ｐ明朝"/>
        <family val="1"/>
      </rPr>
      <t>4～12月</t>
    </r>
  </si>
  <si>
    <t>　　12年</t>
  </si>
  <si>
    <t>11
(7)</t>
  </si>
  <si>
    <t>　　14年</t>
  </si>
  <si>
    <r>
      <t xml:space="preserve">　　15年
</t>
    </r>
    <r>
      <rPr>
        <sz val="8"/>
        <rFont val="ＭＳ Ｐ明朝"/>
        <family val="1"/>
      </rPr>
      <t>1月1日～
11月4日</t>
    </r>
  </si>
  <si>
    <t>1類感染症（ 7種類）・・・・・・エボラ出血熱、クリミア・コンゴ熱、重症急性呼吸器感染症(SERS)、痘瘡、ペスト、マールブルグ病、ラッサ熱</t>
  </si>
  <si>
    <t>　　　　(平成15年11月5日～ )</t>
  </si>
  <si>
    <t>4類感染症（30種類）・・・・・・E型肝炎、A型肝炎、黄熱、Q熱、狂犬病、高病原性鳥インフルエンザ、マラリア等</t>
  </si>
  <si>
    <t>5類感染症（41種類）・・・・・・インフルエンザ(高病原性鳥インフルエンザを除く。)、ウイルス性肝炎（E型肝炎及びA型肝炎をのぞく。）、クリプトスポリジウム症、後天性免疫不全症候群、性器クラミジア感染症、梅毒、麻しん、</t>
  </si>
  <si>
    <t>2　類　感　染　症</t>
  </si>
  <si>
    <t>細菌性
赤痢</t>
  </si>
  <si>
    <t>急性A・E型ウイルス肝炎</t>
  </si>
  <si>
    <t>急性脳炎</t>
  </si>
  <si>
    <r>
      <t xml:space="preserve">平成15年
</t>
    </r>
    <r>
      <rPr>
        <sz val="8"/>
        <rFont val="ＭＳ Ｐ明朝"/>
        <family val="1"/>
      </rPr>
      <t>11月5日～
12月31日</t>
    </r>
  </si>
  <si>
    <t>　　16年</t>
  </si>
  <si>
    <t>　　17年</t>
  </si>
  <si>
    <t>　　18年</t>
  </si>
  <si>
    <t>3　月別感染症患者数</t>
  </si>
  <si>
    <t>区分</t>
  </si>
  <si>
    <t>総数</t>
  </si>
  <si>
    <t>腸管出血性
大腸菌感染症</t>
  </si>
  <si>
    <t>患者
総数</t>
  </si>
  <si>
    <t>マラ
リア</t>
  </si>
  <si>
    <t>患　者
総　数</t>
  </si>
  <si>
    <t>アメーバ赤痢</t>
  </si>
  <si>
    <t>後天性免疫
不全症候群</t>
  </si>
  <si>
    <t>梅毒</t>
  </si>
  <si>
    <t>患者</t>
  </si>
  <si>
    <t>患者
(再掲）</t>
  </si>
  <si>
    <t>患者</t>
  </si>
  <si>
    <t>　1 月　</t>
  </si>
  <si>
    <t xml:space="preserve"> 2 月　</t>
  </si>
  <si>
    <t xml:space="preserve"> 3 月　</t>
  </si>
  <si>
    <t xml:space="preserve"> 4 月　</t>
  </si>
  <si>
    <t xml:space="preserve"> 5 月　</t>
  </si>
  <si>
    <t xml:space="preserve"> 6 月　</t>
  </si>
  <si>
    <t xml:space="preserve"> 7 月　</t>
  </si>
  <si>
    <t xml:space="preserve"> 8 月　</t>
  </si>
  <si>
    <t>　9 月　</t>
  </si>
  <si>
    <t>10 月　</t>
  </si>
  <si>
    <t>11 月　</t>
  </si>
  <si>
    <t>12 月　</t>
  </si>
  <si>
    <t>患者</t>
  </si>
  <si>
    <t>6</t>
  </si>
  <si>
    <t>7</t>
  </si>
  <si>
    <t>9</t>
  </si>
  <si>
    <t>4　年齢階級別感染症患者数</t>
  </si>
  <si>
    <t>不全症候群
後天性免疫</t>
  </si>
  <si>
    <t>梅　　毒</t>
  </si>
  <si>
    <t>患者（再掲）</t>
  </si>
  <si>
    <t xml:space="preserve">   0歳</t>
  </si>
  <si>
    <t>1</t>
  </si>
  <si>
    <t>10～14</t>
  </si>
  <si>
    <t>15～19</t>
  </si>
  <si>
    <t>20～24</t>
  </si>
  <si>
    <t>25～29</t>
  </si>
  <si>
    <t>30～34</t>
  </si>
  <si>
    <t>35～39</t>
  </si>
  <si>
    <t>40～44</t>
  </si>
  <si>
    <t>45～49</t>
  </si>
  <si>
    <t>50～54</t>
  </si>
  <si>
    <t>55～59</t>
  </si>
  <si>
    <t>60～64</t>
  </si>
  <si>
    <t>65～69</t>
  </si>
  <si>
    <t>70～74</t>
  </si>
  <si>
    <t xml:space="preserve">75～   </t>
  </si>
  <si>
    <t xml:space="preserve">    19年</t>
  </si>
  <si>
    <t>3　類　感　染　症</t>
  </si>
  <si>
    <t>資料　保健所感染症総合対策課</t>
  </si>
  <si>
    <r>
      <t>資料　保健所</t>
    </r>
    <r>
      <rPr>
        <sz val="10"/>
        <color indexed="8"/>
        <rFont val="ＭＳ Ｐ明朝"/>
        <family val="1"/>
      </rPr>
      <t>感染症総合対策</t>
    </r>
    <r>
      <rPr>
        <sz val="10"/>
        <rFont val="ＭＳ Ｐ明朝"/>
        <family val="1"/>
      </rPr>
      <t>課</t>
    </r>
  </si>
  <si>
    <t xml:space="preserve">    20年</t>
  </si>
  <si>
    <t>E型肝炎
A型肝炎</t>
  </si>
  <si>
    <t>Ｅ型肝炎
A型肝炎</t>
  </si>
  <si>
    <t>エキノ
コック
ス症</t>
  </si>
  <si>
    <t>A型肝炎
E型肝炎</t>
  </si>
  <si>
    <t xml:space="preserve">    21年</t>
  </si>
  <si>
    <t xml:space="preserve">    22年</t>
  </si>
  <si>
    <t>結核</t>
  </si>
  <si>
    <t>※　結核は平成19年4月から「感染症の予防及び感染症の患者に対する医療に関する法律」の２類感染症に規定された。</t>
  </si>
  <si>
    <t>　　なお、平成15年11月5日の法改正における分類の再編により、11月4日までを上段の表に、11月5日以降を下段の表に分割して計上している。</t>
  </si>
  <si>
    <t>2　感染症の年次推移 (「感染症の予防及び感染症の患者に対する医療に関する法律」による分類)</t>
  </si>
  <si>
    <t>※　（　）内は疑似患者数の別掲である。ただし、腸管出血性大腸菌感染症の（　）内は無症状病原体保有者、エイズの（　）内は患者の再掲である。</t>
  </si>
  <si>
    <t xml:space="preserve">    23年</t>
  </si>
  <si>
    <t>劇症型溶血性レンサ球菌感染症</t>
  </si>
  <si>
    <t>後天性免疫不全症候群
（エイズ）</t>
  </si>
  <si>
    <t>急性ウイルス肝炎（B・C・D型）</t>
  </si>
  <si>
    <t xml:space="preserve"> 4　類　感　染　症</t>
  </si>
  <si>
    <t>急性ウイルス性肝炎（A・E・B・C・D型）</t>
  </si>
  <si>
    <t>劇症型
溶血性レンサ球菌感染症</t>
  </si>
  <si>
    <t>バンコマイ
シン耐性腸球菌感染症</t>
  </si>
  <si>
    <t>バンコマイシン耐性腸球菌感染症</t>
  </si>
  <si>
    <t>類鼻疽</t>
  </si>
  <si>
    <t>風しん</t>
  </si>
  <si>
    <t>麻しん</t>
  </si>
  <si>
    <t>平成20年度より全数報告対象</t>
  </si>
  <si>
    <t>腸管出血性大腸菌感染症</t>
  </si>
  <si>
    <t>クロイツフェルト・ヤコブ病</t>
  </si>
  <si>
    <t>エイズ予防法</t>
  </si>
  <si>
    <t>〔伝染病予防法、性病予防法及び後天性免疫不全症候群の予防に関する法律（エイズ予防法）を廃止統合　　し、平成１１年４月1日から感染症の予防及び感染症の患者に対する医療に関する法律が施行された。〕</t>
  </si>
  <si>
    <t>28</t>
  </si>
  <si>
    <t>1.5</t>
  </si>
  <si>
    <t>59</t>
  </si>
  <si>
    <t>3.1</t>
  </si>
  <si>
    <t>第1章　保　　健　　衛　　生　　　　　</t>
  </si>
  <si>
    <t>麻しん</t>
  </si>
  <si>
    <t xml:space="preserve">    24年</t>
  </si>
  <si>
    <t>127
（22）</t>
  </si>
  <si>
    <t>6.6
（1.1）</t>
  </si>
  <si>
    <t>76</t>
  </si>
  <si>
    <t>18
(5)</t>
  </si>
  <si>
    <t>0.9
(0.3)</t>
  </si>
  <si>
    <t>14</t>
  </si>
  <si>
    <t xml:space="preserve">    25年</t>
  </si>
  <si>
    <t>5　　　類　　感　　染　　症</t>
  </si>
  <si>
    <t>その他
4類感染症</t>
  </si>
  <si>
    <t>その他
5類感染症</t>
  </si>
  <si>
    <t>平成26年度よりその他の項目を追加</t>
  </si>
  <si>
    <t>　　26年</t>
  </si>
  <si>
    <t>※　本表には「感染症の予防及び感染症の患者に対する医療に関する法律」に規定する全数届出の感染症のうち平成11年4月以降に届出のあったものを計上している。</t>
  </si>
  <si>
    <t>※平成２６年よりその他の項目を追加。標記にない４類感染症、5類感染症（全数報告対象）は発生無しとして計上している。</t>
  </si>
  <si>
    <t>侵襲性
髄膜炎菌
感染症</t>
  </si>
  <si>
    <t>侵襲性
肺炎球菌
感染症</t>
  </si>
  <si>
    <t>水痘
（入院例）</t>
  </si>
  <si>
    <t>4　類　感　染　症　</t>
  </si>
  <si>
    <t>5　　　　類　　　　感　　　　染　　　　症</t>
  </si>
  <si>
    <t>大腸菌感染症
腸管出血性</t>
  </si>
  <si>
    <t>ト・ヤコブ病
クロイツフェル</t>
  </si>
  <si>
    <t>レンサ球菌感染症
劇症型溶血性</t>
  </si>
  <si>
    <t>水痘（入院例）</t>
  </si>
  <si>
    <t>麻しん</t>
  </si>
  <si>
    <t>保有者
病原体
（再掲）</t>
  </si>
  <si>
    <t>急性
脳炎</t>
  </si>
  <si>
    <t>レジオ
ネラ症</t>
  </si>
  <si>
    <t>３ 類 感 染 症</t>
  </si>
  <si>
    <t>病原体
保有者
(再掲)</t>
  </si>
  <si>
    <t>劇症型
溶血性
レンサ球
菌感染症</t>
  </si>
  <si>
    <t>３類感染症</t>
  </si>
  <si>
    <t>４類感染症</t>
  </si>
  <si>
    <t>５類感染症</t>
  </si>
  <si>
    <t>感染症
侵襲性髄膜炎菌</t>
  </si>
  <si>
    <t>感染症
侵襲性肺炎球菌</t>
  </si>
  <si>
    <t>患者</t>
  </si>
  <si>
    <t xml:space="preserve">    28年</t>
  </si>
  <si>
    <t>※　本表には平成28年に届出のあったもののみを計上している。</t>
  </si>
  <si>
    <t>平成28年</t>
  </si>
  <si>
    <t>※　本表には、平成28年に届出のあったもののみを計上している。</t>
  </si>
  <si>
    <t>ダニ媒介脳炎</t>
  </si>
  <si>
    <t>レプトスピラ症</t>
  </si>
  <si>
    <t>バンコマイシン耐性腸球菌感染症</t>
  </si>
  <si>
    <t>カルバペネム耐性腸内細菌感染症</t>
  </si>
  <si>
    <t>侵襲性インフルエンザ菌感染症</t>
  </si>
  <si>
    <t>播種性クリプトコックス症</t>
  </si>
  <si>
    <t>ウイルス性肝炎</t>
  </si>
  <si>
    <t>ウイルス性肝炎（A，E型を除く）</t>
  </si>
  <si>
    <t>腸内細菌感染症
カルバペネム耐性</t>
  </si>
  <si>
    <t>ザ菌感染症
侵襲性インフルエン</t>
  </si>
  <si>
    <t>コックス症
播種性クリプト</t>
  </si>
  <si>
    <t>腸球菌感染症
バンコマイシン耐性</t>
  </si>
  <si>
    <t>3類感染症</t>
  </si>
  <si>
    <t>4　　類　　感　　染　　症</t>
  </si>
  <si>
    <t>コレラ</t>
  </si>
  <si>
    <t>細菌性
赤　痢</t>
  </si>
  <si>
    <t>腸チフス</t>
  </si>
  <si>
    <t>パラ
チフス</t>
  </si>
  <si>
    <t>腸管出血性大腸菌感染症</t>
  </si>
  <si>
    <t>マラリア</t>
  </si>
  <si>
    <t>8
(1)</t>
  </si>
  <si>
    <t>0.4
(0.1)</t>
  </si>
  <si>
    <t>-</t>
  </si>
  <si>
    <t>6
(1)</t>
  </si>
  <si>
    <t>0.3
(0.1)</t>
  </si>
  <si>
    <t>87
(30)</t>
  </si>
  <si>
    <t>4.8
(1.7)</t>
  </si>
  <si>
    <t>27
（-）</t>
  </si>
  <si>
    <t>1.5
（-）</t>
  </si>
  <si>
    <t>4
（-）</t>
  </si>
  <si>
    <t>0.2
（-）</t>
  </si>
  <si>
    <t>0.6
(0.4)</t>
  </si>
  <si>
    <t>　　13年</t>
  </si>
  <si>
    <t>14
(3)</t>
  </si>
  <si>
    <t>0.8
(0.2)</t>
  </si>
  <si>
    <t>1</t>
  </si>
  <si>
    <t>0.1</t>
  </si>
  <si>
    <t>11
(2)</t>
  </si>
  <si>
    <t>0.6
(0.1)</t>
  </si>
  <si>
    <t>2
(1)</t>
  </si>
  <si>
    <t>0.1
(0.1)</t>
  </si>
  <si>
    <t>30
(14)</t>
  </si>
  <si>
    <t>1.6
(0.8)</t>
  </si>
  <si>
    <t>25
（-）</t>
  </si>
  <si>
    <t>1.4
（-）</t>
  </si>
  <si>
    <t>8</t>
  </si>
  <si>
    <t>0.4</t>
  </si>
  <si>
    <t>2</t>
  </si>
  <si>
    <t>3</t>
  </si>
  <si>
    <t>0.2</t>
  </si>
  <si>
    <t>3
（-）</t>
  </si>
  <si>
    <t>14</t>
  </si>
  <si>
    <t>0.8</t>
  </si>
  <si>
    <t>77
(34)</t>
  </si>
  <si>
    <t>4.2
(1.8)</t>
  </si>
  <si>
    <t>57
(4)</t>
  </si>
  <si>
    <t>3.1
(0.2)</t>
  </si>
  <si>
    <t>15</t>
  </si>
  <si>
    <t>10</t>
  </si>
  <si>
    <t>0.5</t>
  </si>
  <si>
    <t>7</t>
  </si>
  <si>
    <t>11
(4)</t>
  </si>
  <si>
    <t>0.6
(0.2)</t>
  </si>
  <si>
    <t>5</t>
  </si>
  <si>
    <t>0.3</t>
  </si>
  <si>
    <t>10
(3)</t>
  </si>
  <si>
    <t>0.5
(0.2)</t>
  </si>
  <si>
    <t>33
(5)</t>
  </si>
  <si>
    <t>1.8
(0.3)</t>
  </si>
  <si>
    <t>4</t>
  </si>
  <si>
    <t>7
(5)</t>
  </si>
  <si>
    <t>0.4
(0.3)</t>
  </si>
  <si>
    <t>　メチシリン耐性黄色ブドウ球菌感染症等</t>
  </si>
  <si>
    <t>5　　　類　　感　　染　　症</t>
  </si>
  <si>
    <t>細菌性
赤痢</t>
  </si>
  <si>
    <t>パラ
チフス</t>
  </si>
  <si>
    <t>腸管出血性大腸菌感染症</t>
  </si>
  <si>
    <t>マラリア</t>
  </si>
  <si>
    <t>ライム病</t>
  </si>
  <si>
    <t>Q熱</t>
  </si>
  <si>
    <t>ﾚｼﾞｵﾈﾗ症</t>
  </si>
  <si>
    <t>アメー
バ赤痢</t>
  </si>
  <si>
    <t>1</t>
  </si>
  <si>
    <t>0.1</t>
  </si>
  <si>
    <t>-</t>
  </si>
  <si>
    <t>5</t>
  </si>
  <si>
    <t>0.3</t>
  </si>
  <si>
    <t>2
（2）</t>
  </si>
  <si>
    <t>0.1
（0.1）</t>
  </si>
  <si>
    <t>10</t>
  </si>
  <si>
    <t>0.5</t>
  </si>
  <si>
    <t>6</t>
  </si>
  <si>
    <t>3</t>
  </si>
  <si>
    <t>0.2</t>
  </si>
  <si>
    <t>18
(4)</t>
  </si>
  <si>
    <t>1.0
(0.2)</t>
  </si>
  <si>
    <t>16</t>
  </si>
  <si>
    <t>0.9</t>
  </si>
  <si>
    <t>47</t>
  </si>
  <si>
    <t>2.5</t>
  </si>
  <si>
    <t>12</t>
  </si>
  <si>
    <t>0.6</t>
  </si>
  <si>
    <t>13
(7)</t>
  </si>
  <si>
    <t>0.7
(0.4)</t>
  </si>
  <si>
    <t>2</t>
  </si>
  <si>
    <t>60
(16)</t>
  </si>
  <si>
    <t>3.2
(0.8)</t>
  </si>
  <si>
    <t>28</t>
  </si>
  <si>
    <t>1.5</t>
  </si>
  <si>
    <t>6</t>
  </si>
  <si>
    <t>41</t>
  </si>
  <si>
    <t>2.2</t>
  </si>
  <si>
    <t>13
(2)</t>
  </si>
  <si>
    <t>0.7
(0.1)</t>
  </si>
  <si>
    <t>17
(6)</t>
  </si>
  <si>
    <t>0.9
(0.3)</t>
  </si>
  <si>
    <t>0.7</t>
  </si>
  <si>
    <t>22
(6)</t>
  </si>
  <si>
    <t>1.2
(0.3)</t>
  </si>
  <si>
    <t>年次</t>
  </si>
  <si>
    <t>4　類　感　染　症</t>
  </si>
  <si>
    <t>コレラ</t>
  </si>
  <si>
    <t>総　数</t>
  </si>
  <si>
    <t>ダニ媒介脳炎</t>
  </si>
  <si>
    <t>ライム病</t>
  </si>
  <si>
    <t>ﾚｼﾞｵﾈﾗ症</t>
  </si>
  <si>
    <t>急性脳炎</t>
  </si>
  <si>
    <t>侵襲性髄膜炎菌感染症</t>
  </si>
  <si>
    <t>侵襲性肺炎球菌感染症</t>
  </si>
  <si>
    <t>水痘
（入院例）</t>
  </si>
  <si>
    <t>22
(14)</t>
  </si>
  <si>
    <t>1.2
(0.7)</t>
  </si>
  <si>
    <t>24</t>
  </si>
  <si>
    <t>19
(7)</t>
  </si>
  <si>
    <t>1.0
(0.4)</t>
  </si>
  <si>
    <t>23
（8）</t>
  </si>
  <si>
    <t>0.1
（0.4）</t>
  </si>
  <si>
    <t>13</t>
  </si>
  <si>
    <t>19
（8）</t>
  </si>
  <si>
    <t>1.0
（0.4）</t>
  </si>
  <si>
    <t>9</t>
  </si>
  <si>
    <t>43
（11）</t>
  </si>
  <si>
    <t>2.3
（0.6）</t>
  </si>
  <si>
    <t>13
(1)</t>
  </si>
  <si>
    <t>24
(17)</t>
  </si>
  <si>
    <t>1.3
（0.9)</t>
  </si>
  <si>
    <t>-</t>
  </si>
  <si>
    <t>1</t>
  </si>
  <si>
    <t>30
(5)</t>
  </si>
  <si>
    <t>1.6
(0.3)</t>
  </si>
  <si>
    <t>16</t>
  </si>
  <si>
    <t>8</t>
  </si>
  <si>
    <t>13</t>
  </si>
  <si>
    <t>4</t>
  </si>
  <si>
    <t>9
(0)</t>
  </si>
  <si>
    <t>5</t>
  </si>
  <si>
    <t>24
(7)</t>
  </si>
  <si>
    <t>1.2
(0.4)</t>
  </si>
  <si>
    <t>67</t>
  </si>
  <si>
    <t>24
(9)</t>
  </si>
  <si>
    <t>1.2
(0.5)</t>
  </si>
  <si>
    <t>平成25年度より全数報告対象</t>
  </si>
  <si>
    <t>平成26年度より全数報告対象</t>
  </si>
  <si>
    <t>74
(1)</t>
  </si>
  <si>
    <t>3.8
(0.1)</t>
  </si>
  <si>
    <t>-
(0.1)</t>
  </si>
  <si>
    <t>72
(20)</t>
  </si>
  <si>
    <t>3.7
(1.0)</t>
  </si>
  <si>
    <t>130</t>
  </si>
  <si>
    <t>23
(10)</t>
  </si>
  <si>
    <t>1.1
(0.5)</t>
  </si>
  <si>
    <t>17</t>
  </si>
  <si>
    <t>50
(14)</t>
  </si>
  <si>
    <t>2.6
(0.7)</t>
  </si>
  <si>
    <t>11</t>
  </si>
  <si>
    <t>121</t>
  </si>
  <si>
    <t>19
(6)</t>
  </si>
  <si>
    <t>1.0
(0.3)</t>
  </si>
  <si>
    <t xml:space="preserve">    27年</t>
  </si>
  <si>
    <t>69
(21)</t>
  </si>
  <si>
    <t>3.5
(1.1)</t>
  </si>
  <si>
    <t>207</t>
  </si>
  <si>
    <t>37
(9)</t>
  </si>
  <si>
    <t>1.9
(0.5)</t>
  </si>
  <si>
    <t>70
(39)</t>
  </si>
  <si>
    <t>3.6
(2.0)</t>
  </si>
  <si>
    <t>240</t>
  </si>
  <si>
    <t>33
(18)</t>
  </si>
  <si>
    <t>1.7
(0.9)</t>
  </si>
  <si>
    <t>0</t>
  </si>
  <si>
    <t>資料　保健所感染症総合対策課</t>
  </si>
  <si>
    <t>※　年間り患率は、人口１０万人あたりの患者数である。</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</si>
</sst>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0.0_ "/>
    <numFmt numFmtId="178" formatCode="0.0_);\(0.0\)"/>
    <numFmt numFmtId="179" formatCode="0;[Red]0"/>
    <numFmt numFmtId="180" formatCode="0.0_);[Red]\(0.0\)"/>
    <numFmt numFmtId="181" formatCode="#,##0;_ * \-#,##0_ ;&quot;-&quot;;_ @_ "/>
    <numFmt numFmtId="182" formatCode="0_ "/>
    <numFmt numFmtId="183" formatCode="0_);[Red]\(0\)"/>
    <numFmt numFmtId="184" formatCode="#,##0;_ * \-#,##0_ ;&quot;-&quot;;_ @_ \ "/>
    <numFmt numFmtId="185" formatCode="_ * #,##0.0_ ;_ * \-#,##0.0_ ;_ * &quot;-&quot;?_ ;_ @_ "/>
    <numFmt numFmtId="186" formatCode="_ * #,##0.0_ ;_ * \-#,##0.0_ ;_ * &quot;-&quot;_ ;_ @_ "/>
  </numFmts>
  <fonts count="55">
    <font>
      <sz val="11"/>
      <name val="ＭＳ Ｐゴシック"/>
      <family val="3"/>
    </font>
    <font>
      <sz val="11"/>
      <color indexed="8"/>
      <name val="ＭＳ Ｐゴシック"/>
      <family val="3"/>
    </font>
    <font>
      <sz val="6"/>
      <name val="ＭＳ Ｐゴシック"/>
      <family val="3"/>
    </font>
    <font>
      <sz val="14"/>
      <name val="ＭＳ Ｐゴシック"/>
      <family val="3"/>
    </font>
    <font>
      <sz val="14"/>
      <name val="ＭＳ Ｐ明朝"/>
      <family val="1"/>
    </font>
    <font>
      <sz val="12"/>
      <name val="ＭＳ Ｐゴシック"/>
      <family val="3"/>
    </font>
    <font>
      <sz val="10"/>
      <name val="ＭＳ Ｐ明朝"/>
      <family val="1"/>
    </font>
    <font>
      <sz val="9"/>
      <name val="ＭＳ Ｐゴシック"/>
      <family val="3"/>
    </font>
    <font>
      <b/>
      <sz val="12"/>
      <name val="ＭＳ Ｐゴシック"/>
      <family val="3"/>
    </font>
    <font>
      <sz val="11"/>
      <name val="ＭＳ Ｐ明朝"/>
      <family val="1"/>
    </font>
    <font>
      <sz val="9"/>
      <name val="ＭＳ Ｐ明朝"/>
      <family val="1"/>
    </font>
    <font>
      <sz val="8"/>
      <name val="ＭＳ Ｐ明朝"/>
      <family val="1"/>
    </font>
    <font>
      <sz val="7"/>
      <name val="ＭＳ Ｐ明朝"/>
      <family val="1"/>
    </font>
    <font>
      <sz val="12"/>
      <name val="ＭＳ Ｐ明朝"/>
      <family val="1"/>
    </font>
    <font>
      <sz val="10"/>
      <color indexed="8"/>
      <name val="ＭＳ Ｐ明朝"/>
      <family val="1"/>
    </font>
    <font>
      <sz val="9"/>
      <color indexed="8"/>
      <name val="ＭＳ Ｐ明朝"/>
      <family val="1"/>
    </font>
    <font>
      <sz val="11"/>
      <color indexed="8"/>
      <name val="ＭＳ Ｐ明朝"/>
      <family val="1"/>
    </font>
    <font>
      <sz val="10"/>
      <color indexed="8"/>
      <name val="ＭＳ Ｐゴシック"/>
      <family val="3"/>
    </font>
    <font>
      <sz val="7"/>
      <name val="ＭＳ Ｐゴシック"/>
      <family val="3"/>
    </font>
    <font>
      <sz val="7.5"/>
      <name val="ＭＳ Ｐ明朝"/>
      <family val="1"/>
    </font>
    <font>
      <sz val="16"/>
      <name val="ＭＳ Ｐゴシック"/>
      <family val="3"/>
    </font>
    <font>
      <sz val="13"/>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hair"/>
      <top style="hair"/>
      <bottom style="hair"/>
    </border>
    <border>
      <left style="hair"/>
      <right style="hair"/>
      <top style="hair"/>
      <bottom style="hair"/>
    </border>
    <border>
      <left style="hair"/>
      <right/>
      <top style="hair"/>
      <bottom style="hair"/>
    </border>
    <border>
      <left style="hair"/>
      <right style="hair"/>
      <top/>
      <bottom/>
    </border>
    <border>
      <left/>
      <right style="hair"/>
      <top/>
      <bottom/>
    </border>
    <border>
      <left style="hair"/>
      <right/>
      <top/>
      <bottom/>
    </border>
    <border>
      <left style="hair"/>
      <right style="hair"/>
      <top/>
      <bottom style="hair"/>
    </border>
    <border>
      <left/>
      <right style="hair"/>
      <top style="hair"/>
      <bottom/>
    </border>
    <border>
      <left/>
      <right style="hair"/>
      <top/>
      <bottom style="thin"/>
    </border>
    <border>
      <left style="hair"/>
      <right style="hair"/>
      <top style="hair"/>
      <bottom/>
    </border>
    <border>
      <left style="hair"/>
      <right style="hair"/>
      <top/>
      <bottom style="thin"/>
    </border>
    <border>
      <left/>
      <right style="hair"/>
      <top style="hair"/>
      <bottom style="thin"/>
    </border>
    <border>
      <left style="hair"/>
      <right style="hair"/>
      <top style="hair"/>
      <bottom style="thin"/>
    </border>
    <border>
      <left style="hair"/>
      <right/>
      <top style="hair"/>
      <bottom style="thin"/>
    </border>
    <border>
      <left/>
      <right/>
      <top style="hair"/>
      <bottom style="hair"/>
    </border>
    <border>
      <left/>
      <right/>
      <top style="hair"/>
      <bottom style="thin"/>
    </border>
    <border>
      <left style="thin"/>
      <right style="hair"/>
      <top style="hair"/>
      <bottom style="hair"/>
    </border>
    <border>
      <left style="hair"/>
      <right>
        <color indexed="63"/>
      </right>
      <top/>
      <bottom style="thin"/>
    </border>
    <border>
      <left style="hair"/>
      <right/>
      <top style="hair"/>
      <bottom/>
    </border>
    <border>
      <left/>
      <right/>
      <top style="hair"/>
      <bottom/>
    </border>
    <border>
      <left/>
      <right>
        <color indexed="63"/>
      </right>
      <top/>
      <bottom style="thin"/>
    </border>
    <border>
      <left style="thin"/>
      <right style="hair"/>
      <top/>
      <bottom style="hair"/>
    </border>
    <border>
      <left style="thin"/>
      <right style="hair"/>
      <top/>
      <bottom/>
    </border>
    <border>
      <left style="thin"/>
      <right style="hair"/>
      <top/>
      <bottom style="thin"/>
    </border>
    <border>
      <left style="hair"/>
      <right/>
      <top/>
      <bottom style="hair"/>
    </border>
    <border>
      <left/>
      <right style="hair"/>
      <top/>
      <bottom style="hair"/>
    </border>
    <border>
      <left>
        <color indexed="63"/>
      </left>
      <right style="thin"/>
      <top/>
      <bottom style="thin"/>
    </border>
    <border>
      <left>
        <color indexed="63"/>
      </left>
      <right style="thin"/>
      <top style="hair"/>
      <bottom>
        <color indexed="63"/>
      </bottom>
    </border>
    <border>
      <left>
        <color indexed="63"/>
      </left>
      <right style="thin"/>
      <top/>
      <bottom/>
    </border>
    <border>
      <left/>
      <right style="thin"/>
      <top style="hair"/>
      <bottom style="hair"/>
    </border>
    <border>
      <left/>
      <right/>
      <top style="thin"/>
      <bottom style="hair"/>
    </border>
    <border>
      <left/>
      <right>
        <color indexed="63"/>
      </right>
      <top/>
      <bottom style="hair"/>
    </border>
    <border>
      <left/>
      <right style="hair"/>
      <top style="thin"/>
      <bottom style="hair"/>
    </border>
    <border>
      <left style="hair"/>
      <right style="hair"/>
      <top style="thin"/>
      <bottom style="hair"/>
    </border>
    <border>
      <left style="hair"/>
      <right/>
      <top style="thin"/>
      <bottom style="hair"/>
    </border>
    <border>
      <left>
        <color indexed="63"/>
      </left>
      <right style="hair"/>
      <top style="thin"/>
      <bottom>
        <color indexed="63"/>
      </bottom>
    </border>
    <border>
      <left/>
      <right style="thin"/>
      <top style="thin"/>
      <bottom>
        <color indexed="63"/>
      </bottom>
    </border>
    <border>
      <left/>
      <right style="thin"/>
      <top/>
      <bottom style="hair"/>
    </border>
    <border>
      <left style="thin"/>
      <right>
        <color indexed="63"/>
      </right>
      <top style="thin"/>
      <bottom style="hair"/>
    </border>
    <border>
      <left style="thin"/>
      <right/>
      <top style="hair"/>
      <bottom style="hair"/>
    </border>
    <border>
      <left/>
      <right style="thin"/>
      <top style="thin"/>
      <bottom style="hair"/>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0"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40" fillId="0" borderId="0" applyNumberFormat="0" applyFill="0" applyBorder="0" applyAlignment="0" applyProtection="0"/>
    <xf numFmtId="0" fontId="41" fillId="25" borderId="1" applyNumberFormat="0" applyAlignment="0" applyProtection="0"/>
    <xf numFmtId="0" fontId="42"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43" fillId="0" borderId="3" applyNumberFormat="0" applyFill="0" applyAlignment="0" applyProtection="0"/>
    <xf numFmtId="0" fontId="44" fillId="28" borderId="0" applyNumberFormat="0" applyBorder="0" applyAlignment="0" applyProtection="0"/>
    <xf numFmtId="0" fontId="45" fillId="29"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29"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0" borderId="4" applyNumberFormat="0" applyAlignment="0" applyProtection="0"/>
    <xf numFmtId="0" fontId="54" fillId="31" borderId="0" applyNumberFormat="0" applyBorder="0" applyAlignment="0" applyProtection="0"/>
  </cellStyleXfs>
  <cellXfs count="492">
    <xf numFmtId="0" fontId="0" fillId="0" borderId="0" xfId="0" applyAlignment="1">
      <alignment/>
    </xf>
    <xf numFmtId="0" fontId="0" fillId="0" borderId="0" xfId="0" applyFill="1" applyAlignment="1">
      <alignment/>
    </xf>
    <xf numFmtId="0" fontId="4" fillId="0" borderId="0" xfId="0" applyFont="1" applyFill="1" applyAlignment="1">
      <alignment horizontal="left" vertical="center"/>
    </xf>
    <xf numFmtId="0" fontId="5" fillId="0" borderId="0" xfId="0" applyFont="1" applyFill="1" applyAlignment="1">
      <alignment horizontal="left"/>
    </xf>
    <xf numFmtId="0" fontId="5" fillId="0" borderId="0" xfId="0" applyFont="1" applyFill="1" applyAlignment="1">
      <alignment/>
    </xf>
    <xf numFmtId="178" fontId="5" fillId="0" borderId="0" xfId="0" applyNumberFormat="1" applyFont="1" applyFill="1" applyAlignment="1">
      <alignment/>
    </xf>
    <xf numFmtId="0" fontId="6" fillId="0" borderId="0" xfId="0" applyFont="1" applyFill="1" applyAlignment="1">
      <alignment/>
    </xf>
    <xf numFmtId="0" fontId="7" fillId="0" borderId="0" xfId="0" applyFont="1" applyFill="1" applyAlignment="1">
      <alignment/>
    </xf>
    <xf numFmtId="178" fontId="0" fillId="0" borderId="0" xfId="0" applyNumberFormat="1" applyFill="1" applyAlignment="1">
      <alignment/>
    </xf>
    <xf numFmtId="0" fontId="0" fillId="0" borderId="0" xfId="0" applyFill="1" applyAlignment="1">
      <alignment/>
    </xf>
    <xf numFmtId="178" fontId="0" fillId="0" borderId="0" xfId="0" applyNumberFormat="1" applyFill="1" applyAlignment="1">
      <alignment/>
    </xf>
    <xf numFmtId="0" fontId="5" fillId="0" borderId="0" xfId="0" applyFont="1" applyFill="1" applyAlignment="1">
      <alignment vertical="center"/>
    </xf>
    <xf numFmtId="0" fontId="8" fillId="0" borderId="0" xfId="0" applyFont="1" applyFill="1" applyAlignment="1">
      <alignment vertical="center"/>
    </xf>
    <xf numFmtId="0" fontId="0" fillId="0" borderId="0" xfId="0" applyFill="1" applyAlignment="1">
      <alignment vertical="center"/>
    </xf>
    <xf numFmtId="178" fontId="0" fillId="0" borderId="0" xfId="0" applyNumberFormat="1" applyFill="1" applyAlignment="1">
      <alignment vertical="center"/>
    </xf>
    <xf numFmtId="0" fontId="9" fillId="0" borderId="0" xfId="0" applyFont="1" applyFill="1" applyBorder="1" applyAlignment="1">
      <alignment vertical="center"/>
    </xf>
    <xf numFmtId="0" fontId="9" fillId="0" borderId="0" xfId="0" applyFont="1" applyFill="1" applyBorder="1" applyAlignment="1">
      <alignment/>
    </xf>
    <xf numFmtId="178" fontId="9" fillId="0" borderId="0" xfId="0" applyNumberFormat="1" applyFont="1" applyFill="1" applyBorder="1" applyAlignment="1">
      <alignment/>
    </xf>
    <xf numFmtId="0" fontId="9" fillId="0" borderId="0" xfId="0" applyFont="1" applyFill="1" applyAlignment="1">
      <alignment/>
    </xf>
    <xf numFmtId="0" fontId="10" fillId="0" borderId="0" xfId="0" applyFont="1" applyFill="1" applyBorder="1" applyAlignment="1">
      <alignment horizontal="center" vertical="center"/>
    </xf>
    <xf numFmtId="0" fontId="7" fillId="0" borderId="0" xfId="0" applyFont="1" applyFill="1" applyAlignment="1">
      <alignment/>
    </xf>
    <xf numFmtId="0" fontId="10" fillId="0" borderId="10" xfId="0" applyFont="1" applyFill="1" applyBorder="1" applyAlignment="1">
      <alignment horizontal="center" vertical="center"/>
    </xf>
    <xf numFmtId="0" fontId="10" fillId="0" borderId="11" xfId="0" applyFont="1" applyFill="1" applyBorder="1" applyAlignment="1">
      <alignment horizontal="center" vertical="center"/>
    </xf>
    <xf numFmtId="0" fontId="10" fillId="0" borderId="12" xfId="0" applyFont="1" applyFill="1" applyBorder="1" applyAlignment="1">
      <alignment horizontal="center" vertical="center"/>
    </xf>
    <xf numFmtId="0" fontId="11" fillId="0" borderId="12" xfId="0" applyFont="1" applyFill="1" applyBorder="1" applyAlignment="1">
      <alignment horizontal="center" vertical="center" wrapText="1"/>
    </xf>
    <xf numFmtId="0" fontId="7" fillId="0" borderId="0" xfId="0" applyFont="1" applyFill="1" applyBorder="1" applyAlignment="1">
      <alignment horizontal="center" vertical="center" wrapText="1"/>
    </xf>
    <xf numFmtId="178" fontId="10" fillId="0" borderId="11" xfId="0" applyNumberFormat="1" applyFont="1" applyFill="1" applyBorder="1" applyAlignment="1">
      <alignment horizontal="center" vertical="center" shrinkToFit="1"/>
    </xf>
    <xf numFmtId="178" fontId="10" fillId="0" borderId="12" xfId="0" applyNumberFormat="1" applyFont="1" applyFill="1" applyBorder="1" applyAlignment="1">
      <alignment horizontal="center" vertical="center" shrinkToFit="1"/>
    </xf>
    <xf numFmtId="0" fontId="10" fillId="0" borderId="0" xfId="0" applyFont="1" applyFill="1" applyBorder="1" applyAlignment="1">
      <alignment horizontal="center" vertical="center" textRotation="255"/>
    </xf>
    <xf numFmtId="0" fontId="10" fillId="0" borderId="10" xfId="0" applyFont="1" applyFill="1" applyBorder="1" applyAlignment="1">
      <alignment horizontal="center" vertical="center" shrinkToFit="1"/>
    </xf>
    <xf numFmtId="178" fontId="7" fillId="0" borderId="0" xfId="0" applyNumberFormat="1" applyFont="1" applyFill="1" applyBorder="1" applyAlignment="1">
      <alignment horizontal="center" vertical="center"/>
    </xf>
    <xf numFmtId="0" fontId="10" fillId="0" borderId="13" xfId="0" applyFont="1" applyFill="1" applyBorder="1" applyAlignment="1">
      <alignment horizontal="right"/>
    </xf>
    <xf numFmtId="178" fontId="10" fillId="0" borderId="13" xfId="0" applyNumberFormat="1" applyFont="1" applyFill="1" applyBorder="1" applyAlignment="1">
      <alignment horizontal="right"/>
    </xf>
    <xf numFmtId="178" fontId="10" fillId="0" borderId="13" xfId="0" applyNumberFormat="1" applyFont="1" applyFill="1" applyBorder="1" applyAlignment="1">
      <alignment horizontal="right" vertical="center"/>
    </xf>
    <xf numFmtId="0" fontId="10" fillId="0" borderId="13" xfId="0" applyFont="1" applyFill="1" applyBorder="1" applyAlignment="1">
      <alignment horizontal="right" vertical="center"/>
    </xf>
    <xf numFmtId="179" fontId="10" fillId="0" borderId="0" xfId="0" applyNumberFormat="1" applyFont="1" applyFill="1" applyBorder="1" applyAlignment="1">
      <alignment horizontal="right" vertical="center"/>
    </xf>
    <xf numFmtId="0" fontId="10" fillId="0" borderId="14" xfId="0" applyFont="1" applyFill="1" applyBorder="1" applyAlignment="1">
      <alignment horizontal="right"/>
    </xf>
    <xf numFmtId="178" fontId="10" fillId="0" borderId="15" xfId="0" applyNumberFormat="1" applyFont="1" applyFill="1" applyBorder="1" applyAlignment="1">
      <alignment horizontal="right"/>
    </xf>
    <xf numFmtId="0" fontId="10" fillId="0" borderId="0" xfId="0" applyFont="1" applyFill="1" applyAlignment="1">
      <alignment/>
    </xf>
    <xf numFmtId="176" fontId="10" fillId="0" borderId="13" xfId="0" applyNumberFormat="1" applyFont="1" applyFill="1" applyBorder="1" applyAlignment="1">
      <alignment horizontal="right" vertical="top"/>
    </xf>
    <xf numFmtId="178" fontId="10" fillId="0" borderId="13" xfId="0" applyNumberFormat="1" applyFont="1" applyFill="1" applyBorder="1" applyAlignment="1">
      <alignment horizontal="right" vertical="top"/>
    </xf>
    <xf numFmtId="176" fontId="10" fillId="0" borderId="14" xfId="0" applyNumberFormat="1" applyFont="1" applyFill="1" applyBorder="1" applyAlignment="1">
      <alignment horizontal="right" vertical="top"/>
    </xf>
    <xf numFmtId="178" fontId="10" fillId="0" borderId="15" xfId="0" applyNumberFormat="1" applyFont="1" applyFill="1" applyBorder="1" applyAlignment="1">
      <alignment horizontal="right" vertical="top"/>
    </xf>
    <xf numFmtId="0" fontId="10" fillId="0" borderId="0" xfId="0" applyFont="1" applyFill="1" applyAlignment="1">
      <alignment horizontal="right" vertical="top"/>
    </xf>
    <xf numFmtId="0" fontId="0" fillId="0" borderId="0" xfId="0" applyFill="1" applyAlignment="1">
      <alignment horizontal="right" vertical="top"/>
    </xf>
    <xf numFmtId="0" fontId="10" fillId="0" borderId="0" xfId="0" applyFont="1" applyFill="1" applyBorder="1" applyAlignment="1">
      <alignment/>
    </xf>
    <xf numFmtId="0" fontId="10" fillId="0" borderId="0" xfId="0" applyFont="1" applyFill="1" applyBorder="1" applyAlignment="1">
      <alignment horizontal="right" vertical="top"/>
    </xf>
    <xf numFmtId="0" fontId="10" fillId="0" borderId="0" xfId="0" applyFont="1" applyFill="1" applyBorder="1" applyAlignment="1">
      <alignment/>
    </xf>
    <xf numFmtId="176" fontId="10" fillId="0" borderId="0" xfId="0" applyNumberFormat="1" applyFont="1" applyFill="1" applyBorder="1" applyAlignment="1">
      <alignment horizontal="right" vertical="center"/>
    </xf>
    <xf numFmtId="178" fontId="10" fillId="0" borderId="0" xfId="0" applyNumberFormat="1" applyFont="1" applyFill="1" applyBorder="1" applyAlignment="1">
      <alignment horizontal="right" vertical="center"/>
    </xf>
    <xf numFmtId="0" fontId="10" fillId="0" borderId="0" xfId="0" applyFont="1" applyFill="1" applyBorder="1" applyAlignment="1">
      <alignment horizontal="right" vertical="center"/>
    </xf>
    <xf numFmtId="0" fontId="10" fillId="0" borderId="0" xfId="0" applyFont="1" applyFill="1" applyAlignment="1">
      <alignment vertical="center"/>
    </xf>
    <xf numFmtId="178" fontId="9" fillId="0" borderId="0" xfId="0" applyNumberFormat="1" applyFont="1" applyFill="1" applyAlignment="1">
      <alignment/>
    </xf>
    <xf numFmtId="0" fontId="6" fillId="0" borderId="0" xfId="0" applyFont="1" applyFill="1" applyBorder="1" applyAlignment="1">
      <alignment horizontal="right" vertical="center"/>
    </xf>
    <xf numFmtId="0" fontId="6" fillId="0" borderId="0" xfId="0" applyFont="1" applyFill="1" applyBorder="1" applyAlignment="1">
      <alignment vertical="center"/>
    </xf>
    <xf numFmtId="179" fontId="9" fillId="0" borderId="0" xfId="0" applyNumberFormat="1" applyFont="1" applyFill="1" applyBorder="1" applyAlignment="1">
      <alignment horizontal="right" vertical="center"/>
    </xf>
    <xf numFmtId="178" fontId="9" fillId="0" borderId="0" xfId="0" applyNumberFormat="1" applyFont="1" applyFill="1" applyBorder="1" applyAlignment="1">
      <alignment horizontal="right" vertical="center"/>
    </xf>
    <xf numFmtId="176" fontId="9" fillId="0" borderId="0" xfId="0" applyNumberFormat="1" applyFont="1" applyFill="1" applyBorder="1" applyAlignment="1">
      <alignment horizontal="right" vertical="top"/>
    </xf>
    <xf numFmtId="178" fontId="9" fillId="0" borderId="0" xfId="0" applyNumberFormat="1" applyFont="1" applyFill="1" applyBorder="1" applyAlignment="1">
      <alignment horizontal="right" vertical="top"/>
    </xf>
    <xf numFmtId="179" fontId="0" fillId="0" borderId="0" xfId="0" applyNumberFormat="1" applyFill="1" applyBorder="1" applyAlignment="1">
      <alignment horizontal="right" vertical="center"/>
    </xf>
    <xf numFmtId="178" fontId="0" fillId="0" borderId="0" xfId="0" applyNumberFormat="1" applyFill="1" applyBorder="1" applyAlignment="1">
      <alignment horizontal="right" vertical="center"/>
    </xf>
    <xf numFmtId="0" fontId="10" fillId="0" borderId="0" xfId="0" applyFont="1" applyFill="1" applyAlignment="1">
      <alignment/>
    </xf>
    <xf numFmtId="178" fontId="10" fillId="0" borderId="0" xfId="0" applyNumberFormat="1" applyFont="1" applyFill="1" applyAlignment="1">
      <alignment/>
    </xf>
    <xf numFmtId="0" fontId="10" fillId="0" borderId="0" xfId="0" applyFont="1" applyFill="1" applyBorder="1" applyAlignment="1">
      <alignment vertical="center"/>
    </xf>
    <xf numFmtId="0" fontId="9" fillId="0" borderId="0" xfId="0" applyFont="1" applyFill="1" applyAlignment="1">
      <alignment/>
    </xf>
    <xf numFmtId="178" fontId="9" fillId="0" borderId="0" xfId="0" applyNumberFormat="1" applyFont="1" applyFill="1" applyAlignment="1">
      <alignment/>
    </xf>
    <xf numFmtId="0" fontId="9" fillId="0" borderId="0" xfId="0" applyFont="1" applyFill="1" applyBorder="1" applyAlignment="1">
      <alignment/>
    </xf>
    <xf numFmtId="0" fontId="11" fillId="0" borderId="11" xfId="0" applyFont="1" applyFill="1" applyBorder="1" applyAlignment="1">
      <alignment horizontal="center" vertical="distributed" textRotation="255"/>
    </xf>
    <xf numFmtId="178" fontId="11" fillId="0" borderId="11" xfId="0" applyNumberFormat="1" applyFont="1" applyFill="1" applyBorder="1" applyAlignment="1">
      <alignment horizontal="center" vertical="distributed" textRotation="255" shrinkToFit="1"/>
    </xf>
    <xf numFmtId="0" fontId="11" fillId="0" borderId="11" xfId="0" applyFont="1" applyFill="1" applyBorder="1" applyAlignment="1">
      <alignment horizontal="center" vertical="distributed" textRotation="255" shrinkToFit="1"/>
    </xf>
    <xf numFmtId="0" fontId="11" fillId="0" borderId="11" xfId="0" applyFont="1" applyFill="1" applyBorder="1" applyAlignment="1">
      <alignment horizontal="center" vertical="distributed" textRotation="255" wrapText="1"/>
    </xf>
    <xf numFmtId="0" fontId="11" fillId="0" borderId="12" xfId="0" applyFont="1" applyFill="1" applyBorder="1" applyAlignment="1">
      <alignment horizontal="center" vertical="distributed" textRotation="255" shrinkToFit="1"/>
    </xf>
    <xf numFmtId="178" fontId="11" fillId="0" borderId="12" xfId="0" applyNumberFormat="1" applyFont="1" applyFill="1" applyBorder="1" applyAlignment="1">
      <alignment horizontal="center" vertical="distributed" textRotation="255" shrinkToFit="1"/>
    </xf>
    <xf numFmtId="178" fontId="11" fillId="0" borderId="10" xfId="0" applyNumberFormat="1" applyFont="1" applyFill="1" applyBorder="1" applyAlignment="1">
      <alignment horizontal="center" vertical="distributed" textRotation="255" shrinkToFit="1"/>
    </xf>
    <xf numFmtId="49" fontId="10" fillId="0" borderId="0" xfId="0" applyNumberFormat="1" applyFont="1" applyFill="1" applyBorder="1" applyAlignment="1">
      <alignment horizontal="center" vertical="center"/>
    </xf>
    <xf numFmtId="178" fontId="9" fillId="0" borderId="0" xfId="0" applyNumberFormat="1" applyFont="1" applyFill="1" applyBorder="1" applyAlignment="1">
      <alignment/>
    </xf>
    <xf numFmtId="0" fontId="9" fillId="0" borderId="0" xfId="0" applyFont="1" applyFill="1" applyBorder="1" applyAlignment="1">
      <alignment horizontal="right"/>
    </xf>
    <xf numFmtId="0" fontId="7" fillId="0" borderId="0" xfId="0" applyFont="1" applyFill="1" applyBorder="1" applyAlignment="1">
      <alignment/>
    </xf>
    <xf numFmtId="0" fontId="11" fillId="0" borderId="16" xfId="0" applyFont="1" applyFill="1" applyBorder="1" applyAlignment="1">
      <alignment horizontal="center" vertical="center" wrapText="1"/>
    </xf>
    <xf numFmtId="49" fontId="10" fillId="0" borderId="10" xfId="0" applyNumberFormat="1" applyFont="1" applyFill="1" applyBorder="1" applyAlignment="1">
      <alignment horizontal="center" vertical="center" wrapText="1"/>
    </xf>
    <xf numFmtId="49" fontId="10" fillId="0" borderId="11" xfId="0" applyNumberFormat="1" applyFont="1" applyFill="1" applyBorder="1" applyAlignment="1">
      <alignment horizontal="center" vertical="center"/>
    </xf>
    <xf numFmtId="49" fontId="10" fillId="0" borderId="11" xfId="0" applyNumberFormat="1" applyFont="1" applyFill="1" applyBorder="1" applyAlignment="1">
      <alignment horizontal="center" vertical="center" wrapText="1"/>
    </xf>
    <xf numFmtId="49" fontId="10" fillId="0" borderId="12" xfId="0" applyNumberFormat="1" applyFont="1" applyFill="1" applyBorder="1" applyAlignment="1">
      <alignment horizontal="center" vertical="center"/>
    </xf>
    <xf numFmtId="49" fontId="10" fillId="0" borderId="12" xfId="0" applyNumberFormat="1" applyFont="1" applyFill="1" applyBorder="1" applyAlignment="1">
      <alignment horizontal="center" vertical="center" wrapText="1"/>
    </xf>
    <xf numFmtId="49" fontId="10" fillId="0" borderId="10" xfId="0" applyNumberFormat="1" applyFont="1" applyFill="1" applyBorder="1" applyAlignment="1">
      <alignment horizontal="center" vertical="center"/>
    </xf>
    <xf numFmtId="0" fontId="5" fillId="0" borderId="0" xfId="0" applyFont="1" applyFill="1" applyAlignment="1">
      <alignment horizontal="left" vertical="center"/>
    </xf>
    <xf numFmtId="0" fontId="5" fillId="0" borderId="0" xfId="0" applyFont="1" applyFill="1" applyAlignment="1">
      <alignment/>
    </xf>
    <xf numFmtId="0" fontId="0" fillId="0" borderId="0" xfId="0" applyFont="1" applyFill="1" applyAlignment="1">
      <alignment/>
    </xf>
    <xf numFmtId="0" fontId="0" fillId="0" borderId="0" xfId="0" applyFont="1" applyFill="1" applyBorder="1" applyAlignment="1">
      <alignment/>
    </xf>
    <xf numFmtId="0" fontId="6" fillId="0" borderId="10" xfId="0" applyFont="1" applyFill="1" applyBorder="1" applyAlignment="1">
      <alignment horizontal="distributed" vertical="center"/>
    </xf>
    <xf numFmtId="0" fontId="10" fillId="0" borderId="11" xfId="0" applyFont="1" applyFill="1" applyBorder="1" applyAlignment="1">
      <alignment horizontal="distributed" vertical="center"/>
    </xf>
    <xf numFmtId="0" fontId="10" fillId="0" borderId="10" xfId="0" applyFont="1" applyFill="1" applyBorder="1" applyAlignment="1">
      <alignment horizontal="distributed" vertical="center"/>
    </xf>
    <xf numFmtId="0" fontId="10" fillId="0" borderId="12" xfId="0" applyFont="1" applyFill="1" applyBorder="1" applyAlignment="1">
      <alignment horizontal="distributed" vertical="center"/>
    </xf>
    <xf numFmtId="0" fontId="10" fillId="0" borderId="11" xfId="0" applyFont="1" applyFill="1" applyBorder="1" applyAlignment="1">
      <alignment horizontal="center" vertical="center" wrapText="1" shrinkToFit="1"/>
    </xf>
    <xf numFmtId="0" fontId="0" fillId="0" borderId="0" xfId="0" applyFont="1" applyFill="1" applyBorder="1" applyAlignment="1">
      <alignment horizontal="right" vertical="center"/>
    </xf>
    <xf numFmtId="0" fontId="0" fillId="0" borderId="0" xfId="0" applyFont="1" applyFill="1" applyAlignment="1">
      <alignment horizontal="right" vertical="center"/>
    </xf>
    <xf numFmtId="0" fontId="6" fillId="0" borderId="17" xfId="0" applyFont="1" applyFill="1" applyBorder="1" applyAlignment="1">
      <alignment horizontal="right" vertical="center"/>
    </xf>
    <xf numFmtId="0" fontId="6" fillId="0" borderId="14" xfId="0" applyFont="1" applyFill="1" applyBorder="1" applyAlignment="1">
      <alignment horizontal="right" vertical="center"/>
    </xf>
    <xf numFmtId="0" fontId="6" fillId="0" borderId="14" xfId="0" applyFont="1" applyFill="1" applyBorder="1" applyAlignment="1">
      <alignment horizontal="right" vertical="center"/>
    </xf>
    <xf numFmtId="0" fontId="6" fillId="0" borderId="18" xfId="0" applyFont="1" applyFill="1" applyBorder="1" applyAlignment="1">
      <alignment horizontal="right" vertical="center"/>
    </xf>
    <xf numFmtId="0" fontId="6" fillId="0" borderId="0" xfId="0" applyFont="1" applyFill="1" applyBorder="1" applyAlignment="1">
      <alignment horizontal="right" vertical="center"/>
    </xf>
    <xf numFmtId="0" fontId="4" fillId="0" borderId="0" xfId="0" applyFont="1" applyFill="1" applyAlignment="1">
      <alignment/>
    </xf>
    <xf numFmtId="0" fontId="13" fillId="0" borderId="0" xfId="0" applyFont="1" applyFill="1" applyAlignment="1">
      <alignment horizontal="left"/>
    </xf>
    <xf numFmtId="0" fontId="9" fillId="0" borderId="0" xfId="0" applyFont="1" applyFill="1" applyAlignment="1">
      <alignment horizontal="left"/>
    </xf>
    <xf numFmtId="0" fontId="10" fillId="0" borderId="11" xfId="0" applyFont="1" applyFill="1" applyBorder="1" applyAlignment="1">
      <alignment horizontal="center" vertical="distributed" textRotation="255" wrapText="1"/>
    </xf>
    <xf numFmtId="0" fontId="10" fillId="0" borderId="12" xfId="0" applyFont="1" applyFill="1" applyBorder="1" applyAlignment="1">
      <alignment horizontal="center" vertical="distributed" textRotation="255" wrapText="1"/>
    </xf>
    <xf numFmtId="0" fontId="11" fillId="0" borderId="11" xfId="0" applyFont="1" applyFill="1" applyBorder="1" applyAlignment="1">
      <alignment horizontal="center" vertical="distributed" textRotation="255"/>
    </xf>
    <xf numFmtId="0" fontId="10" fillId="0" borderId="11" xfId="0" applyFont="1" applyFill="1" applyBorder="1" applyAlignment="1">
      <alignment horizontal="center" vertical="distributed" textRotation="255"/>
    </xf>
    <xf numFmtId="0" fontId="10" fillId="0" borderId="16" xfId="0" applyFont="1" applyFill="1" applyBorder="1" applyAlignment="1">
      <alignment horizontal="center" vertical="distributed" textRotation="255"/>
    </xf>
    <xf numFmtId="0" fontId="11" fillId="0" borderId="16" xfId="0" applyFont="1" applyFill="1" applyBorder="1" applyAlignment="1">
      <alignment horizontal="center" vertical="distributed" textRotation="255" wrapText="1"/>
    </xf>
    <xf numFmtId="0" fontId="0" fillId="0" borderId="0" xfId="0" applyFont="1" applyFill="1" applyAlignment="1">
      <alignment horizontal="left"/>
    </xf>
    <xf numFmtId="0" fontId="15" fillId="0" borderId="0" xfId="0" applyFont="1" applyFill="1" applyAlignment="1">
      <alignment vertical="center"/>
    </xf>
    <xf numFmtId="0" fontId="1" fillId="0" borderId="0" xfId="0" applyFont="1" applyFill="1" applyAlignment="1">
      <alignment/>
    </xf>
    <xf numFmtId="0" fontId="14" fillId="0" borderId="0" xfId="0" applyFont="1" applyFill="1" applyBorder="1" applyAlignment="1">
      <alignment horizontal="right" vertical="center"/>
    </xf>
    <xf numFmtId="41" fontId="16" fillId="0" borderId="0" xfId="0" applyNumberFormat="1" applyFont="1" applyFill="1" applyBorder="1" applyAlignment="1">
      <alignment horizontal="right" vertical="center"/>
    </xf>
    <xf numFmtId="0" fontId="1" fillId="0" borderId="0" xfId="0" applyFont="1" applyFill="1" applyBorder="1" applyAlignment="1">
      <alignment horizontal="right" vertical="center"/>
    </xf>
    <xf numFmtId="0" fontId="15" fillId="0" borderId="0" xfId="0" applyFont="1" applyFill="1" applyAlignment="1">
      <alignment/>
    </xf>
    <xf numFmtId="178" fontId="15" fillId="0" borderId="0" xfId="0" applyNumberFormat="1" applyFont="1" applyFill="1" applyAlignment="1">
      <alignment/>
    </xf>
    <xf numFmtId="178" fontId="15" fillId="0" borderId="0" xfId="0" applyNumberFormat="1" applyFont="1" applyFill="1" applyBorder="1" applyAlignment="1">
      <alignment/>
    </xf>
    <xf numFmtId="0" fontId="16" fillId="0" borderId="0" xfId="0" applyFont="1" applyFill="1" applyBorder="1" applyAlignment="1">
      <alignment/>
    </xf>
    <xf numFmtId="0" fontId="14" fillId="0" borderId="0" xfId="0" applyFont="1" applyFill="1" applyBorder="1" applyAlignment="1">
      <alignment horizontal="right"/>
    </xf>
    <xf numFmtId="41" fontId="1" fillId="0" borderId="19" xfId="0" applyNumberFormat="1" applyFont="1" applyFill="1" applyBorder="1" applyAlignment="1">
      <alignment horizontal="right" vertical="center"/>
    </xf>
    <xf numFmtId="41" fontId="16" fillId="0" borderId="19" xfId="0" applyNumberFormat="1" applyFont="1" applyFill="1" applyBorder="1" applyAlignment="1">
      <alignment horizontal="right" vertical="center"/>
    </xf>
    <xf numFmtId="41" fontId="16" fillId="0" borderId="13" xfId="0" applyNumberFormat="1" applyFont="1" applyFill="1" applyBorder="1" applyAlignment="1">
      <alignment horizontal="right" vertical="center"/>
    </xf>
    <xf numFmtId="41" fontId="16" fillId="0" borderId="20" xfId="0" applyNumberFormat="1" applyFont="1" applyFill="1" applyBorder="1" applyAlignment="1">
      <alignment horizontal="right" vertical="center"/>
    </xf>
    <xf numFmtId="181" fontId="17" fillId="0" borderId="11" xfId="0" applyNumberFormat="1" applyFont="1" applyFill="1" applyBorder="1" applyAlignment="1">
      <alignment horizontal="right" vertical="center" wrapText="1"/>
    </xf>
    <xf numFmtId="181" fontId="14" fillId="0" borderId="13" xfId="0" applyNumberFormat="1" applyFont="1" applyFill="1" applyBorder="1" applyAlignment="1">
      <alignment horizontal="right" vertical="center"/>
    </xf>
    <xf numFmtId="181" fontId="14" fillId="0" borderId="20" xfId="0" applyNumberFormat="1" applyFont="1" applyFill="1" applyBorder="1" applyAlignment="1">
      <alignment horizontal="right" vertical="center"/>
    </xf>
    <xf numFmtId="0" fontId="10" fillId="0" borderId="0" xfId="0" applyFont="1" applyAlignment="1">
      <alignment/>
    </xf>
    <xf numFmtId="49" fontId="10" fillId="0" borderId="21" xfId="0" applyNumberFormat="1" applyFont="1" applyFill="1" applyBorder="1" applyAlignment="1">
      <alignment horizontal="center" vertical="center"/>
    </xf>
    <xf numFmtId="49" fontId="10" fillId="0" borderId="22" xfId="0" applyNumberFormat="1" applyFont="1" applyFill="1" applyBorder="1" applyAlignment="1">
      <alignment horizontal="center" vertical="center"/>
    </xf>
    <xf numFmtId="49" fontId="10" fillId="0" borderId="23" xfId="0" applyNumberFormat="1" applyFont="1" applyFill="1" applyBorder="1" applyAlignment="1">
      <alignment horizontal="center" vertical="center"/>
    </xf>
    <xf numFmtId="49" fontId="10" fillId="0" borderId="22" xfId="0" applyNumberFormat="1" applyFont="1" applyFill="1" applyBorder="1" applyAlignment="1">
      <alignment horizontal="center" vertical="center" wrapText="1"/>
    </xf>
    <xf numFmtId="49" fontId="10" fillId="0" borderId="21" xfId="0" applyNumberFormat="1" applyFont="1" applyFill="1" applyBorder="1" applyAlignment="1">
      <alignment horizontal="center" vertical="center" wrapText="1"/>
    </xf>
    <xf numFmtId="178" fontId="11" fillId="0" borderId="11" xfId="0" applyNumberFormat="1" applyFont="1" applyFill="1" applyBorder="1" applyAlignment="1">
      <alignment horizontal="center" vertical="distributed" textRotation="255" wrapText="1" shrinkToFit="1"/>
    </xf>
    <xf numFmtId="41" fontId="1" fillId="0" borderId="11" xfId="0" applyNumberFormat="1" applyFont="1" applyFill="1" applyBorder="1" applyAlignment="1">
      <alignment horizontal="right" vertical="center"/>
    </xf>
    <xf numFmtId="0" fontId="11" fillId="0" borderId="0" xfId="0" applyFont="1" applyFill="1" applyBorder="1" applyAlignment="1">
      <alignment vertical="center" wrapText="1"/>
    </xf>
    <xf numFmtId="0" fontId="11" fillId="0" borderId="0" xfId="0" applyFont="1" applyFill="1" applyBorder="1" applyAlignment="1">
      <alignment horizontal="center" vertical="distributed" textRotation="255" shrinkToFit="1"/>
    </xf>
    <xf numFmtId="178" fontId="11" fillId="0" borderId="0" xfId="0" applyNumberFormat="1" applyFont="1" applyFill="1" applyBorder="1" applyAlignment="1">
      <alignment horizontal="center" vertical="distributed" textRotation="255" shrinkToFit="1"/>
    </xf>
    <xf numFmtId="0" fontId="10" fillId="0" borderId="0" xfId="0" applyFont="1" applyBorder="1" applyAlignment="1">
      <alignment vertical="center"/>
    </xf>
    <xf numFmtId="0" fontId="19" fillId="0" borderId="0" xfId="0" applyFont="1" applyFill="1" applyBorder="1" applyAlignment="1">
      <alignment vertical="center" wrapText="1"/>
    </xf>
    <xf numFmtId="0" fontId="11" fillId="0" borderId="0" xfId="0" applyFont="1" applyFill="1" applyBorder="1" applyAlignment="1">
      <alignment vertical="center"/>
    </xf>
    <xf numFmtId="0" fontId="7" fillId="0" borderId="0" xfId="0" applyFont="1" applyFill="1" applyBorder="1" applyAlignment="1">
      <alignment horizontal="center" vertical="center"/>
    </xf>
    <xf numFmtId="0" fontId="10" fillId="0" borderId="0" xfId="0" applyFont="1" applyBorder="1" applyAlignment="1">
      <alignment/>
    </xf>
    <xf numFmtId="49" fontId="10" fillId="0" borderId="23" xfId="0" applyNumberFormat="1" applyFont="1" applyFill="1" applyBorder="1" applyAlignment="1">
      <alignment horizontal="center" vertical="center" wrapText="1"/>
    </xf>
    <xf numFmtId="49" fontId="10" fillId="0" borderId="24" xfId="0" applyNumberFormat="1" applyFont="1" applyFill="1" applyBorder="1" applyAlignment="1">
      <alignment horizontal="center" vertical="center" wrapText="1"/>
    </xf>
    <xf numFmtId="41" fontId="10" fillId="0" borderId="11" xfId="0" applyNumberFormat="1" applyFont="1" applyFill="1" applyBorder="1" applyAlignment="1">
      <alignment horizontal="center" vertical="center"/>
    </xf>
    <xf numFmtId="41" fontId="10" fillId="0" borderId="22" xfId="0" applyNumberFormat="1" applyFont="1" applyFill="1" applyBorder="1" applyAlignment="1">
      <alignment horizontal="center" vertical="center"/>
    </xf>
    <xf numFmtId="0" fontId="11" fillId="0" borderId="12" xfId="0" applyFont="1" applyFill="1" applyBorder="1" applyAlignment="1">
      <alignment horizontal="center" vertical="center"/>
    </xf>
    <xf numFmtId="0" fontId="11" fillId="0" borderId="11" xfId="0" applyFont="1" applyFill="1" applyBorder="1" applyAlignment="1">
      <alignment horizontal="center" vertical="center"/>
    </xf>
    <xf numFmtId="0" fontId="11" fillId="0" borderId="12" xfId="0" applyFont="1" applyFill="1" applyBorder="1" applyAlignment="1">
      <alignment vertical="distributed" textRotation="255"/>
    </xf>
    <xf numFmtId="178" fontId="11" fillId="0" borderId="12" xfId="0" applyNumberFormat="1" applyFont="1" applyFill="1" applyBorder="1" applyAlignment="1">
      <alignment vertical="distributed" textRotation="255" shrinkToFit="1"/>
    </xf>
    <xf numFmtId="0" fontId="11" fillId="0" borderId="12" xfId="0" applyFont="1" applyFill="1" applyBorder="1" applyAlignment="1">
      <alignment horizontal="center" vertical="distributed" textRotation="255"/>
    </xf>
    <xf numFmtId="49" fontId="10" fillId="0" borderId="25" xfId="0" applyNumberFormat="1" applyFont="1" applyFill="1" applyBorder="1" applyAlignment="1">
      <alignment horizontal="center" vertical="center"/>
    </xf>
    <xf numFmtId="49" fontId="10" fillId="0" borderId="24" xfId="0" applyNumberFormat="1" applyFont="1" applyFill="1" applyBorder="1" applyAlignment="1">
      <alignment horizontal="center" vertical="center"/>
    </xf>
    <xf numFmtId="178" fontId="19" fillId="0" borderId="12" xfId="0" applyNumberFormat="1" applyFont="1" applyFill="1" applyBorder="1" applyAlignment="1">
      <alignment horizontal="center" vertical="distributed" textRotation="255" shrinkToFit="1"/>
    </xf>
    <xf numFmtId="0" fontId="11" fillId="0" borderId="10" xfId="0" applyFont="1" applyFill="1" applyBorder="1" applyAlignment="1">
      <alignment horizontal="center" vertical="distributed" textRotation="255" wrapText="1"/>
    </xf>
    <xf numFmtId="178" fontId="11" fillId="0" borderId="11" xfId="0" applyNumberFormat="1" applyFont="1" applyFill="1" applyBorder="1" applyAlignment="1">
      <alignment horizontal="center" vertical="distributed" textRotation="255" wrapText="1"/>
    </xf>
    <xf numFmtId="0" fontId="11" fillId="0" borderId="10" xfId="0" applyFont="1" applyFill="1" applyBorder="1" applyAlignment="1">
      <alignment horizontal="center" vertical="distributed" textRotation="255" shrinkToFit="1"/>
    </xf>
    <xf numFmtId="41" fontId="10" fillId="0" borderId="10" xfId="0" applyNumberFormat="1" applyFont="1" applyFill="1" applyBorder="1" applyAlignment="1">
      <alignment horizontal="center" vertical="center"/>
    </xf>
    <xf numFmtId="41" fontId="10" fillId="0" borderId="12" xfId="0" applyNumberFormat="1" applyFont="1" applyFill="1" applyBorder="1" applyAlignment="1">
      <alignment horizontal="center" vertical="center" wrapText="1"/>
    </xf>
    <xf numFmtId="185" fontId="10" fillId="0" borderId="12" xfId="0" applyNumberFormat="1" applyFont="1" applyFill="1" applyBorder="1" applyAlignment="1">
      <alignment horizontal="center" vertical="center" wrapText="1"/>
    </xf>
    <xf numFmtId="49" fontId="10" fillId="0" borderId="19" xfId="0" applyNumberFormat="1" applyFont="1" applyFill="1" applyBorder="1" applyAlignment="1">
      <alignment horizontal="center" vertical="center"/>
    </xf>
    <xf numFmtId="49" fontId="10" fillId="0" borderId="19" xfId="0" applyNumberFormat="1" applyFont="1" applyFill="1" applyBorder="1" applyAlignment="1">
      <alignment horizontal="center" vertical="center" wrapText="1"/>
    </xf>
    <xf numFmtId="0" fontId="10" fillId="0" borderId="19" xfId="0" applyFont="1" applyFill="1" applyBorder="1" applyAlignment="1">
      <alignment horizontal="center" vertical="center"/>
    </xf>
    <xf numFmtId="182" fontId="10" fillId="0" borderId="11" xfId="0" applyNumberFormat="1" applyFont="1" applyFill="1" applyBorder="1" applyAlignment="1" applyProtection="1">
      <alignment horizontal="center" vertical="center"/>
      <protection locked="0"/>
    </xf>
    <xf numFmtId="177" fontId="10" fillId="0" borderId="11" xfId="0" applyNumberFormat="1" applyFont="1" applyFill="1" applyBorder="1" applyAlignment="1" applyProtection="1">
      <alignment horizontal="center" vertical="center" wrapText="1"/>
      <protection locked="0"/>
    </xf>
    <xf numFmtId="177" fontId="10" fillId="0" borderId="12" xfId="0" applyNumberFormat="1" applyFont="1" applyFill="1" applyBorder="1" applyAlignment="1">
      <alignment horizontal="center" vertical="center" wrapText="1"/>
    </xf>
    <xf numFmtId="0" fontId="10" fillId="0" borderId="0" xfId="0" applyNumberFormat="1" applyFont="1" applyFill="1" applyBorder="1" applyAlignment="1">
      <alignment vertical="center"/>
    </xf>
    <xf numFmtId="0" fontId="11" fillId="0" borderId="0" xfId="0" applyNumberFormat="1" applyFont="1" applyFill="1" applyBorder="1" applyAlignment="1">
      <alignment vertical="center" wrapText="1"/>
    </xf>
    <xf numFmtId="0" fontId="11" fillId="0" borderId="0" xfId="0" applyNumberFormat="1" applyFont="1" applyFill="1" applyBorder="1" applyAlignment="1">
      <alignment horizontal="center" vertical="distributed" textRotation="255" shrinkToFit="1"/>
    </xf>
    <xf numFmtId="0" fontId="10" fillId="0" borderId="0" xfId="0" applyNumberFormat="1" applyFont="1" applyFill="1" applyBorder="1" applyAlignment="1">
      <alignment horizontal="center" vertical="center"/>
    </xf>
    <xf numFmtId="0" fontId="7" fillId="0" borderId="0" xfId="0" applyNumberFormat="1" applyFont="1" applyFill="1" applyBorder="1" applyAlignment="1">
      <alignment/>
    </xf>
    <xf numFmtId="0" fontId="10" fillId="0" borderId="0" xfId="0" applyNumberFormat="1" applyFont="1" applyBorder="1" applyAlignment="1">
      <alignment vertical="center"/>
    </xf>
    <xf numFmtId="0" fontId="19" fillId="0" borderId="0" xfId="0" applyNumberFormat="1" applyFont="1" applyFill="1" applyBorder="1" applyAlignment="1">
      <alignment vertical="center" wrapText="1"/>
    </xf>
    <xf numFmtId="0" fontId="10" fillId="0" borderId="0" xfId="0" applyNumberFormat="1" applyFont="1" applyFill="1" applyBorder="1" applyAlignment="1">
      <alignment/>
    </xf>
    <xf numFmtId="0" fontId="11" fillId="0" borderId="26" xfId="0" applyFont="1" applyFill="1" applyBorder="1" applyAlignment="1">
      <alignment vertical="distributed" textRotation="255" wrapText="1"/>
    </xf>
    <xf numFmtId="0" fontId="10" fillId="0" borderId="26" xfId="0" applyFont="1" applyFill="1" applyBorder="1" applyAlignment="1">
      <alignment horizontal="center" vertical="distributed" textRotation="255"/>
    </xf>
    <xf numFmtId="181" fontId="17" fillId="0" borderId="26" xfId="0" applyNumberFormat="1" applyFont="1" applyFill="1" applyBorder="1" applyAlignment="1">
      <alignment horizontal="right" vertical="center" wrapText="1"/>
    </xf>
    <xf numFmtId="0" fontId="10" fillId="0" borderId="26" xfId="0" applyFont="1" applyFill="1" applyBorder="1" applyAlignment="1">
      <alignment horizontal="center" vertical="distributed" textRotation="255" wrapText="1"/>
    </xf>
    <xf numFmtId="177" fontId="10" fillId="0" borderId="12" xfId="0" applyNumberFormat="1" applyFont="1" applyFill="1" applyBorder="1" applyAlignment="1" applyProtection="1">
      <alignment horizontal="center" vertical="center" wrapText="1"/>
      <protection locked="0"/>
    </xf>
    <xf numFmtId="41" fontId="16" fillId="0" borderId="15" xfId="0" applyNumberFormat="1" applyFont="1" applyFill="1" applyBorder="1" applyAlignment="1">
      <alignment horizontal="right" vertical="center"/>
    </xf>
    <xf numFmtId="41" fontId="16" fillId="0" borderId="27" xfId="0" applyNumberFormat="1" applyFont="1" applyFill="1" applyBorder="1" applyAlignment="1">
      <alignment horizontal="right" vertical="center"/>
    </xf>
    <xf numFmtId="41" fontId="1" fillId="0" borderId="12" xfId="0" applyNumberFormat="1" applyFont="1" applyFill="1" applyBorder="1" applyAlignment="1">
      <alignment horizontal="right" vertical="center"/>
    </xf>
    <xf numFmtId="0" fontId="3" fillId="0" borderId="0" xfId="0" applyFont="1" applyFill="1" applyAlignment="1">
      <alignment horizontal="center" vertical="center"/>
    </xf>
    <xf numFmtId="41" fontId="1" fillId="0" borderId="28" xfId="0" applyNumberFormat="1" applyFont="1" applyFill="1" applyBorder="1" applyAlignment="1">
      <alignment horizontal="right" vertical="center"/>
    </xf>
    <xf numFmtId="41" fontId="16" fillId="0" borderId="28" xfId="0" applyNumberFormat="1" applyFont="1" applyFill="1" applyBorder="1" applyAlignment="1">
      <alignment horizontal="right" vertical="center"/>
    </xf>
    <xf numFmtId="181" fontId="17" fillId="0" borderId="12" xfId="0" applyNumberFormat="1" applyFont="1" applyFill="1" applyBorder="1" applyAlignment="1">
      <alignment horizontal="right" vertical="center" wrapText="1"/>
    </xf>
    <xf numFmtId="181" fontId="14" fillId="0" borderId="15" xfId="0" applyNumberFormat="1" applyFont="1" applyFill="1" applyBorder="1" applyAlignment="1">
      <alignment horizontal="right" vertical="center"/>
    </xf>
    <xf numFmtId="181" fontId="14" fillId="0" borderId="27" xfId="0" applyNumberFormat="1" applyFont="1" applyFill="1" applyBorder="1" applyAlignment="1">
      <alignment horizontal="right" vertical="center"/>
    </xf>
    <xf numFmtId="49" fontId="10" fillId="0" borderId="29" xfId="0" applyNumberFormat="1" applyFont="1" applyFill="1" applyBorder="1" applyAlignment="1">
      <alignment horizontal="center" vertical="center" wrapText="1"/>
    </xf>
    <xf numFmtId="41" fontId="10" fillId="0" borderId="19" xfId="0" applyNumberFormat="1" applyFont="1" applyFill="1" applyBorder="1" applyAlignment="1">
      <alignment horizontal="center" vertical="center"/>
    </xf>
    <xf numFmtId="185" fontId="10" fillId="0" borderId="28" xfId="0" applyNumberFormat="1" applyFont="1" applyFill="1" applyBorder="1" applyAlignment="1">
      <alignment horizontal="center" vertical="center"/>
    </xf>
    <xf numFmtId="177" fontId="10" fillId="0" borderId="22" xfId="0" applyNumberFormat="1" applyFont="1" applyFill="1" applyBorder="1" applyAlignment="1">
      <alignment horizontal="center" vertical="center" wrapText="1"/>
    </xf>
    <xf numFmtId="182" fontId="10" fillId="0" borderId="22" xfId="0" applyNumberFormat="1" applyFont="1" applyFill="1" applyBorder="1" applyAlignment="1" applyProtection="1">
      <alignment horizontal="center" vertical="center" wrapText="1"/>
      <protection locked="0"/>
    </xf>
    <xf numFmtId="49" fontId="10" fillId="0" borderId="22" xfId="0" applyNumberFormat="1" applyFont="1" applyFill="1" applyBorder="1" applyAlignment="1" applyProtection="1">
      <alignment horizontal="center" vertical="center" wrapText="1"/>
      <protection locked="0"/>
    </xf>
    <xf numFmtId="177" fontId="10" fillId="0" borderId="23" xfId="0" applyNumberFormat="1" applyFont="1" applyFill="1" applyBorder="1" applyAlignment="1">
      <alignment horizontal="center" vertical="center" wrapText="1"/>
    </xf>
    <xf numFmtId="0" fontId="10" fillId="0" borderId="22" xfId="0" applyFont="1" applyFill="1" applyBorder="1" applyAlignment="1">
      <alignment horizontal="center" vertical="center"/>
    </xf>
    <xf numFmtId="182" fontId="10" fillId="0" borderId="22" xfId="0" applyNumberFormat="1" applyFont="1" applyFill="1" applyBorder="1" applyAlignment="1">
      <alignment horizontal="center" vertical="center" wrapText="1"/>
    </xf>
    <xf numFmtId="0" fontId="0" fillId="0" borderId="0" xfId="0" applyFont="1" applyFill="1" applyAlignment="1">
      <alignment/>
    </xf>
    <xf numFmtId="0" fontId="0" fillId="0" borderId="0" xfId="0" applyFont="1" applyAlignment="1">
      <alignment/>
    </xf>
    <xf numFmtId="0" fontId="0" fillId="0" borderId="0" xfId="0" applyFont="1" applyBorder="1" applyAlignment="1">
      <alignment/>
    </xf>
    <xf numFmtId="0" fontId="0" fillId="0" borderId="0" xfId="0" applyFont="1" applyFill="1" applyBorder="1" applyAlignment="1">
      <alignment/>
    </xf>
    <xf numFmtId="0" fontId="0" fillId="0" borderId="0" xfId="0" applyNumberFormat="1" applyFont="1" applyFill="1" applyBorder="1" applyAlignment="1">
      <alignment/>
    </xf>
    <xf numFmtId="0" fontId="0" fillId="0" borderId="0" xfId="0" applyFont="1" applyFill="1" applyAlignment="1">
      <alignment/>
    </xf>
    <xf numFmtId="0" fontId="0" fillId="0" borderId="0" xfId="0" applyFont="1" applyFill="1" applyBorder="1" applyAlignment="1">
      <alignment horizontal="center" vertical="center"/>
    </xf>
    <xf numFmtId="0" fontId="0" fillId="0" borderId="0" xfId="0" applyFont="1" applyFill="1" applyAlignment="1">
      <alignment horizontal="center" vertical="center"/>
    </xf>
    <xf numFmtId="49" fontId="0" fillId="0" borderId="0" xfId="0" applyNumberFormat="1" applyFont="1" applyFill="1" applyBorder="1" applyAlignment="1">
      <alignment/>
    </xf>
    <xf numFmtId="49" fontId="0" fillId="0" borderId="0" xfId="0" applyNumberFormat="1" applyFont="1" applyFill="1" applyAlignment="1">
      <alignment/>
    </xf>
    <xf numFmtId="0" fontId="0" fillId="0" borderId="0" xfId="0" applyFont="1" applyFill="1" applyAlignment="1">
      <alignment horizontal="right" vertical="top"/>
    </xf>
    <xf numFmtId="0" fontId="0" fillId="0" borderId="0" xfId="0" applyFont="1" applyFill="1" applyBorder="1" applyAlignment="1">
      <alignment horizontal="right" vertical="top"/>
    </xf>
    <xf numFmtId="0" fontId="0" fillId="0" borderId="0" xfId="0" applyNumberFormat="1" applyFont="1" applyFill="1" applyBorder="1" applyAlignment="1">
      <alignment horizontal="right" vertical="top"/>
    </xf>
    <xf numFmtId="0" fontId="10" fillId="0" borderId="21" xfId="0" applyFont="1" applyFill="1" applyBorder="1" applyAlignment="1">
      <alignment horizontal="center" vertical="center"/>
    </xf>
    <xf numFmtId="0" fontId="10" fillId="0" borderId="23" xfId="0" applyFont="1" applyFill="1" applyBorder="1" applyAlignment="1">
      <alignment horizontal="center" vertical="center"/>
    </xf>
    <xf numFmtId="0" fontId="10" fillId="0" borderId="30" xfId="0" applyFont="1" applyFill="1" applyBorder="1" applyAlignment="1">
      <alignment horizontal="center" vertical="center"/>
    </xf>
    <xf numFmtId="0" fontId="7" fillId="0" borderId="30" xfId="0" applyFont="1" applyFill="1" applyBorder="1" applyAlignment="1">
      <alignment horizontal="center" vertical="center"/>
    </xf>
    <xf numFmtId="0" fontId="0" fillId="0" borderId="30" xfId="0" applyFont="1" applyFill="1" applyBorder="1" applyAlignment="1">
      <alignment/>
    </xf>
    <xf numFmtId="0" fontId="10" fillId="0" borderId="30" xfId="0" applyNumberFormat="1" applyFont="1" applyFill="1" applyBorder="1" applyAlignment="1">
      <alignment horizontal="center" vertical="center"/>
    </xf>
    <xf numFmtId="183" fontId="10" fillId="0" borderId="12" xfId="0" applyNumberFormat="1" applyFont="1" applyFill="1" applyBorder="1" applyAlignment="1" applyProtection="1">
      <alignment horizontal="center" vertical="center" wrapText="1"/>
      <protection locked="0"/>
    </xf>
    <xf numFmtId="180" fontId="10" fillId="0" borderId="12" xfId="0" applyNumberFormat="1" applyFont="1" applyFill="1" applyBorder="1" applyAlignment="1" applyProtection="1">
      <alignment horizontal="center" vertical="center" wrapText="1"/>
      <protection locked="0"/>
    </xf>
    <xf numFmtId="182" fontId="10" fillId="0" borderId="11" xfId="0" applyNumberFormat="1" applyFont="1" applyFill="1" applyBorder="1" applyAlignment="1" applyProtection="1">
      <alignment horizontal="center" vertical="center" wrapText="1"/>
      <protection locked="0"/>
    </xf>
    <xf numFmtId="49" fontId="10" fillId="0" borderId="10" xfId="0" applyNumberFormat="1" applyFont="1" applyFill="1" applyBorder="1" applyAlignment="1" applyProtection="1">
      <alignment horizontal="center" vertical="center"/>
      <protection locked="0"/>
    </xf>
    <xf numFmtId="177" fontId="10" fillId="0" borderId="24" xfId="0" applyNumberFormat="1" applyFont="1" applyFill="1" applyBorder="1" applyAlignment="1" applyProtection="1">
      <alignment horizontal="center" vertical="center" wrapText="1"/>
      <protection locked="0"/>
    </xf>
    <xf numFmtId="49" fontId="10" fillId="0" borderId="11" xfId="0" applyNumberFormat="1" applyFont="1" applyFill="1" applyBorder="1" applyAlignment="1" applyProtection="1">
      <alignment horizontal="center" vertical="center"/>
      <protection locked="0"/>
    </xf>
    <xf numFmtId="49" fontId="10" fillId="0" borderId="10" xfId="0" applyNumberFormat="1" applyFont="1" applyFill="1" applyBorder="1" applyAlignment="1" applyProtection="1">
      <alignment horizontal="center" vertical="center" wrapText="1"/>
      <protection locked="0"/>
    </xf>
    <xf numFmtId="177" fontId="10" fillId="0" borderId="10" xfId="0" applyNumberFormat="1" applyFont="1" applyFill="1" applyBorder="1" applyAlignment="1" applyProtection="1">
      <alignment horizontal="center" vertical="center" wrapText="1"/>
      <protection locked="0"/>
    </xf>
    <xf numFmtId="177" fontId="10" fillId="0" borderId="11" xfId="0" applyNumberFormat="1" applyFont="1" applyFill="1" applyBorder="1" applyAlignment="1">
      <alignment horizontal="center" vertical="center" wrapText="1"/>
    </xf>
    <xf numFmtId="177" fontId="10" fillId="0" borderId="10" xfId="0" applyNumberFormat="1" applyFont="1" applyFill="1" applyBorder="1" applyAlignment="1">
      <alignment horizontal="center" vertical="center" wrapText="1"/>
    </xf>
    <xf numFmtId="183" fontId="10" fillId="0" borderId="28" xfId="0" applyNumberFormat="1" applyFont="1" applyFill="1" applyBorder="1" applyAlignment="1" applyProtection="1">
      <alignment horizontal="center" vertical="center" wrapText="1"/>
      <protection locked="0"/>
    </xf>
    <xf numFmtId="177" fontId="10" fillId="0" borderId="28" xfId="0" applyNumberFormat="1" applyFont="1" applyFill="1" applyBorder="1" applyAlignment="1">
      <alignment horizontal="center" vertical="center" wrapText="1"/>
    </xf>
    <xf numFmtId="49" fontId="10" fillId="0" borderId="28" xfId="0" applyNumberFormat="1" applyFont="1" applyFill="1" applyBorder="1" applyAlignment="1">
      <alignment horizontal="center" vertical="center" wrapText="1"/>
    </xf>
    <xf numFmtId="177" fontId="10" fillId="0" borderId="28" xfId="0" applyNumberFormat="1" applyFont="1" applyFill="1" applyBorder="1" applyAlignment="1" applyProtection="1">
      <alignment horizontal="center" vertical="center" wrapText="1"/>
      <protection locked="0"/>
    </xf>
    <xf numFmtId="182" fontId="10" fillId="0" borderId="19" xfId="0" applyNumberFormat="1" applyFont="1" applyFill="1" applyBorder="1" applyAlignment="1" applyProtection="1">
      <alignment horizontal="center" vertical="center" wrapText="1"/>
      <protection locked="0"/>
    </xf>
    <xf numFmtId="49" fontId="10" fillId="0" borderId="19" xfId="0" applyNumberFormat="1" applyFont="1" applyFill="1" applyBorder="1" applyAlignment="1" applyProtection="1">
      <alignment horizontal="center" vertical="center" wrapText="1"/>
      <protection locked="0"/>
    </xf>
    <xf numFmtId="49" fontId="10" fillId="0" borderId="19" xfId="0" applyNumberFormat="1" applyFont="1" applyFill="1" applyBorder="1" applyAlignment="1" applyProtection="1">
      <alignment horizontal="center" vertical="center"/>
      <protection locked="0"/>
    </xf>
    <xf numFmtId="177" fontId="10" fillId="0" borderId="17" xfId="0" applyNumberFormat="1" applyFont="1" applyFill="1" applyBorder="1" applyAlignment="1">
      <alignment horizontal="center" vertical="center" wrapText="1"/>
    </xf>
    <xf numFmtId="182" fontId="10" fillId="0" borderId="19" xfId="0" applyNumberFormat="1" applyFont="1" applyFill="1" applyBorder="1" applyAlignment="1" applyProtection="1">
      <alignment horizontal="center" vertical="center"/>
      <protection locked="0"/>
    </xf>
    <xf numFmtId="49" fontId="10" fillId="0" borderId="11" xfId="0" applyNumberFormat="1" applyFont="1" applyFill="1" applyBorder="1" applyAlignment="1" applyProtection="1">
      <alignment horizontal="center" vertical="center" wrapText="1"/>
      <protection locked="0"/>
    </xf>
    <xf numFmtId="185" fontId="10" fillId="0" borderId="12" xfId="0" applyNumberFormat="1" applyFont="1" applyFill="1" applyBorder="1" applyAlignment="1">
      <alignment horizontal="center" vertical="center"/>
    </xf>
    <xf numFmtId="49" fontId="10" fillId="0" borderId="0" xfId="0" applyNumberFormat="1" applyFont="1" applyFill="1" applyBorder="1" applyAlignment="1">
      <alignment horizontal="center" vertical="center" wrapText="1"/>
    </xf>
    <xf numFmtId="41" fontId="10" fillId="0" borderId="13" xfId="0" applyNumberFormat="1" applyFont="1" applyFill="1" applyBorder="1" applyAlignment="1">
      <alignment horizontal="center" vertical="center"/>
    </xf>
    <xf numFmtId="183" fontId="10" fillId="0" borderId="15" xfId="0" applyNumberFormat="1" applyFont="1" applyFill="1" applyBorder="1" applyAlignment="1" applyProtection="1">
      <alignment horizontal="center" vertical="center" wrapText="1"/>
      <protection locked="0"/>
    </xf>
    <xf numFmtId="177" fontId="10" fillId="0" borderId="15" xfId="0" applyNumberFormat="1" applyFont="1" applyFill="1" applyBorder="1" applyAlignment="1">
      <alignment horizontal="center" vertical="center" wrapText="1"/>
    </xf>
    <xf numFmtId="49" fontId="10" fillId="0" borderId="13" xfId="0" applyNumberFormat="1" applyFont="1" applyFill="1" applyBorder="1" applyAlignment="1">
      <alignment horizontal="center" vertical="center" wrapText="1"/>
    </xf>
    <xf numFmtId="49" fontId="10" fillId="0" borderId="13" xfId="0" applyNumberFormat="1" applyFont="1" applyFill="1" applyBorder="1" applyAlignment="1">
      <alignment horizontal="center" vertical="center" wrapText="1" shrinkToFit="1"/>
    </xf>
    <xf numFmtId="49" fontId="10" fillId="0" borderId="15" xfId="0" applyNumberFormat="1" applyFont="1" applyFill="1" applyBorder="1" applyAlignment="1">
      <alignment horizontal="center" vertical="center" wrapText="1"/>
    </xf>
    <xf numFmtId="0" fontId="10" fillId="0" borderId="13" xfId="0" applyNumberFormat="1" applyFont="1" applyFill="1" applyBorder="1" applyAlignment="1" applyProtection="1">
      <alignment horizontal="center" vertical="center" wrapText="1"/>
      <protection locked="0"/>
    </xf>
    <xf numFmtId="182" fontId="10" fillId="0" borderId="13" xfId="0" applyNumberFormat="1" applyFont="1" applyFill="1" applyBorder="1" applyAlignment="1" applyProtection="1">
      <alignment horizontal="center" vertical="center" wrapText="1"/>
      <protection locked="0"/>
    </xf>
    <xf numFmtId="49" fontId="10" fillId="0" borderId="13" xfId="0" applyNumberFormat="1" applyFont="1" applyFill="1" applyBorder="1" applyAlignment="1" applyProtection="1">
      <alignment horizontal="center" vertical="center" wrapText="1"/>
      <protection locked="0"/>
    </xf>
    <xf numFmtId="49" fontId="10" fillId="0" borderId="13" xfId="0" applyNumberFormat="1" applyFont="1" applyFill="1" applyBorder="1" applyAlignment="1" applyProtection="1">
      <alignment horizontal="center" vertical="center"/>
      <protection locked="0"/>
    </xf>
    <xf numFmtId="185" fontId="10" fillId="0" borderId="15" xfId="0" applyNumberFormat="1" applyFont="1" applyFill="1" applyBorder="1" applyAlignment="1">
      <alignment horizontal="center" vertical="center"/>
    </xf>
    <xf numFmtId="182" fontId="10" fillId="0" borderId="13" xfId="0" applyNumberFormat="1" applyFont="1" applyFill="1" applyBorder="1" applyAlignment="1" applyProtection="1">
      <alignment horizontal="center" vertical="center"/>
      <protection locked="0"/>
    </xf>
    <xf numFmtId="0" fontId="10" fillId="0" borderId="13" xfId="0" applyFont="1" applyFill="1" applyBorder="1" applyAlignment="1">
      <alignment horizontal="center" vertical="center"/>
    </xf>
    <xf numFmtId="49" fontId="10" fillId="0" borderId="13" xfId="0" applyNumberFormat="1" applyFont="1" applyFill="1" applyBorder="1" applyAlignment="1">
      <alignment horizontal="center" vertical="center"/>
    </xf>
    <xf numFmtId="182" fontId="10" fillId="0" borderId="15" xfId="0" applyNumberFormat="1" applyFont="1" applyFill="1" applyBorder="1" applyAlignment="1">
      <alignment horizontal="center" vertical="center" wrapText="1"/>
    </xf>
    <xf numFmtId="0" fontId="10" fillId="0" borderId="0" xfId="0" applyFont="1" applyFill="1" applyAlignment="1">
      <alignment horizontal="right"/>
    </xf>
    <xf numFmtId="0" fontId="10" fillId="0" borderId="0" xfId="0" applyNumberFormat="1" applyFont="1" applyFill="1" applyBorder="1" applyAlignment="1">
      <alignment horizontal="right" vertical="top"/>
    </xf>
    <xf numFmtId="177" fontId="10" fillId="0" borderId="0" xfId="0" applyNumberFormat="1" applyFont="1" applyFill="1" applyAlignment="1">
      <alignment/>
    </xf>
    <xf numFmtId="0" fontId="11" fillId="0" borderId="12" xfId="0" applyFont="1" applyFill="1" applyBorder="1" applyAlignment="1">
      <alignment horizontal="center" vertical="distributed" textRotation="255"/>
    </xf>
    <xf numFmtId="177" fontId="10" fillId="0" borderId="11" xfId="0" applyNumberFormat="1" applyFont="1" applyFill="1" applyBorder="1" applyAlignment="1" applyProtection="1">
      <alignment horizontal="center" vertical="center" shrinkToFit="1"/>
      <protection locked="0"/>
    </xf>
    <xf numFmtId="177" fontId="10" fillId="0" borderId="12" xfId="0" applyNumberFormat="1" applyFont="1" applyFill="1" applyBorder="1" applyAlignment="1">
      <alignment horizontal="center" vertical="center" shrinkToFit="1"/>
    </xf>
    <xf numFmtId="49" fontId="10" fillId="0" borderId="19" xfId="0" applyNumberFormat="1" applyFont="1" applyFill="1" applyBorder="1" applyAlignment="1">
      <alignment horizontal="center" vertical="center" shrinkToFit="1"/>
    </xf>
    <xf numFmtId="177" fontId="10" fillId="0" borderId="28" xfId="0" applyNumberFormat="1" applyFont="1" applyFill="1" applyBorder="1" applyAlignment="1">
      <alignment horizontal="center" vertical="center" shrinkToFit="1"/>
    </xf>
    <xf numFmtId="177" fontId="10" fillId="0" borderId="15" xfId="0" applyNumberFormat="1" applyFont="1" applyFill="1" applyBorder="1" applyAlignment="1">
      <alignment horizontal="center" vertical="center" shrinkToFit="1"/>
    </xf>
    <xf numFmtId="49" fontId="10" fillId="0" borderId="22" xfId="0" applyNumberFormat="1" applyFont="1" applyFill="1" applyBorder="1" applyAlignment="1">
      <alignment horizontal="center" vertical="center" shrinkToFit="1"/>
    </xf>
    <xf numFmtId="177" fontId="10" fillId="0" borderId="22" xfId="0" applyNumberFormat="1" applyFont="1" applyFill="1" applyBorder="1" applyAlignment="1">
      <alignment horizontal="center" vertical="center" shrinkToFit="1"/>
    </xf>
    <xf numFmtId="177" fontId="10" fillId="0" borderId="12" xfId="0" applyNumberFormat="1" applyFont="1" applyFill="1" applyBorder="1" applyAlignment="1" applyProtection="1">
      <alignment horizontal="center" vertical="center" shrinkToFit="1"/>
      <protection locked="0"/>
    </xf>
    <xf numFmtId="49" fontId="10" fillId="0" borderId="12" xfId="0" applyNumberFormat="1" applyFont="1" applyFill="1" applyBorder="1" applyAlignment="1">
      <alignment horizontal="center" vertical="center" shrinkToFit="1"/>
    </xf>
    <xf numFmtId="185" fontId="10" fillId="0" borderId="11" xfId="0" applyNumberFormat="1" applyFont="1" applyFill="1" applyBorder="1" applyAlignment="1">
      <alignment horizontal="center" vertical="center" shrinkToFit="1"/>
    </xf>
    <xf numFmtId="41" fontId="10" fillId="0" borderId="11" xfId="0" applyNumberFormat="1" applyFont="1" applyFill="1" applyBorder="1" applyAlignment="1">
      <alignment horizontal="center" vertical="center" shrinkToFit="1"/>
    </xf>
    <xf numFmtId="49" fontId="10" fillId="0" borderId="11" xfId="0" applyNumberFormat="1" applyFont="1" applyFill="1" applyBorder="1" applyAlignment="1">
      <alignment horizontal="center" vertical="center" shrinkToFit="1"/>
    </xf>
    <xf numFmtId="177" fontId="10" fillId="0" borderId="11" xfId="0" applyNumberFormat="1" applyFont="1" applyFill="1" applyBorder="1" applyAlignment="1">
      <alignment horizontal="center" vertical="center" shrinkToFit="1"/>
    </xf>
    <xf numFmtId="49" fontId="10" fillId="0" borderId="28" xfId="0" applyNumberFormat="1" applyFont="1" applyFill="1" applyBorder="1" applyAlignment="1">
      <alignment horizontal="center" vertical="center" shrinkToFit="1"/>
    </xf>
    <xf numFmtId="41" fontId="10" fillId="0" borderId="19" xfId="0" applyNumberFormat="1" applyFont="1" applyFill="1" applyBorder="1" applyAlignment="1">
      <alignment horizontal="center" vertical="center" shrinkToFit="1"/>
    </xf>
    <xf numFmtId="41" fontId="10" fillId="0" borderId="13" xfId="0" applyNumberFormat="1" applyFont="1" applyFill="1" applyBorder="1" applyAlignment="1">
      <alignment horizontal="center" vertical="center" shrinkToFit="1"/>
    </xf>
    <xf numFmtId="41" fontId="10" fillId="0" borderId="22" xfId="0" applyNumberFormat="1" applyFont="1" applyFill="1" applyBorder="1" applyAlignment="1">
      <alignment horizontal="center" vertical="center" shrinkToFit="1"/>
    </xf>
    <xf numFmtId="182" fontId="10" fillId="0" borderId="22" xfId="0" applyNumberFormat="1" applyFont="1" applyFill="1" applyBorder="1" applyAlignment="1" applyProtection="1">
      <alignment horizontal="center" vertical="center" shrinkToFit="1"/>
      <protection locked="0"/>
    </xf>
    <xf numFmtId="186" fontId="10" fillId="0" borderId="11" xfId="0" applyNumberFormat="1" applyFont="1" applyFill="1" applyBorder="1" applyAlignment="1">
      <alignment horizontal="center" vertical="center" shrinkToFit="1"/>
    </xf>
    <xf numFmtId="186" fontId="10" fillId="0" borderId="19" xfId="0" applyNumberFormat="1" applyFont="1" applyFill="1" applyBorder="1" applyAlignment="1">
      <alignment horizontal="center" vertical="center" shrinkToFit="1"/>
    </xf>
    <xf numFmtId="186" fontId="10" fillId="0" borderId="13" xfId="0" applyNumberFormat="1" applyFont="1" applyFill="1" applyBorder="1" applyAlignment="1">
      <alignment horizontal="center" vertical="center" shrinkToFit="1"/>
    </xf>
    <xf numFmtId="177" fontId="10" fillId="0" borderId="19" xfId="0" applyNumberFormat="1" applyFont="1" applyFill="1" applyBorder="1" applyAlignment="1">
      <alignment horizontal="center" vertical="center" shrinkToFit="1"/>
    </xf>
    <xf numFmtId="177" fontId="10" fillId="0" borderId="13" xfId="0" applyNumberFormat="1" applyFont="1" applyFill="1" applyBorder="1" applyAlignment="1">
      <alignment horizontal="center" vertical="center" shrinkToFit="1"/>
    </xf>
    <xf numFmtId="177" fontId="10" fillId="0" borderId="23" xfId="0" applyNumberFormat="1" applyFont="1" applyFill="1" applyBorder="1" applyAlignment="1">
      <alignment horizontal="center" vertical="center" shrinkToFit="1"/>
    </xf>
    <xf numFmtId="0" fontId="10" fillId="0" borderId="11" xfId="0" applyFont="1" applyFill="1" applyBorder="1" applyAlignment="1">
      <alignment horizontal="center" vertical="center" shrinkToFit="1"/>
    </xf>
    <xf numFmtId="0" fontId="10" fillId="0" borderId="19" xfId="0" applyFont="1" applyFill="1" applyBorder="1" applyAlignment="1">
      <alignment horizontal="center" vertical="center" shrinkToFit="1"/>
    </xf>
    <xf numFmtId="0" fontId="10" fillId="0" borderId="13" xfId="0" applyFont="1" applyFill="1" applyBorder="1" applyAlignment="1">
      <alignment horizontal="center" vertical="center" shrinkToFit="1"/>
    </xf>
    <xf numFmtId="0" fontId="10" fillId="0" borderId="0" xfId="0" applyFont="1" applyFill="1" applyBorder="1" applyAlignment="1">
      <alignment horizontal="distributed" vertical="distributed" textRotation="255"/>
    </xf>
    <xf numFmtId="0" fontId="10" fillId="0" borderId="31" xfId="0" applyFont="1" applyFill="1" applyBorder="1" applyAlignment="1">
      <alignment horizontal="center" vertical="distributed" textRotation="255"/>
    </xf>
    <xf numFmtId="181" fontId="14" fillId="0" borderId="32" xfId="0" applyNumberFormat="1" applyFont="1" applyFill="1" applyBorder="1" applyAlignment="1">
      <alignment horizontal="right" vertical="center"/>
    </xf>
    <xf numFmtId="181" fontId="14" fillId="0" borderId="33" xfId="0" applyNumberFormat="1" applyFont="1" applyFill="1" applyBorder="1" applyAlignment="1">
      <alignment horizontal="right" vertical="center"/>
    </xf>
    <xf numFmtId="0" fontId="11" fillId="0" borderId="34" xfId="0" applyFont="1" applyFill="1" applyBorder="1" applyAlignment="1">
      <alignment horizontal="center" vertical="center" wrapText="1" shrinkToFit="1"/>
    </xf>
    <xf numFmtId="0" fontId="10" fillId="0" borderId="34"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10" xfId="0" applyFont="1" applyFill="1" applyBorder="1" applyAlignment="1">
      <alignment horizontal="center" vertical="distributed" textRotation="255"/>
    </xf>
    <xf numFmtId="181" fontId="17" fillId="0" borderId="16" xfId="0" applyNumberFormat="1" applyFont="1" applyFill="1" applyBorder="1" applyAlignment="1">
      <alignment horizontal="right" vertical="center" wrapText="1"/>
    </xf>
    <xf numFmtId="181" fontId="14" fillId="0" borderId="19" xfId="0" applyNumberFormat="1" applyFont="1" applyFill="1" applyBorder="1" applyAlignment="1">
      <alignment horizontal="right" vertical="center"/>
    </xf>
    <xf numFmtId="0" fontId="20" fillId="0" borderId="0" xfId="0" applyFont="1" applyFill="1" applyAlignment="1">
      <alignment vertical="center"/>
    </xf>
    <xf numFmtId="49" fontId="10" fillId="0" borderId="17" xfId="0" applyNumberFormat="1" applyFont="1" applyFill="1" applyBorder="1" applyAlignment="1">
      <alignment horizontal="center" vertical="center" wrapText="1"/>
    </xf>
    <xf numFmtId="183" fontId="10" fillId="0" borderId="19" xfId="0" applyNumberFormat="1" applyFont="1" applyFill="1" applyBorder="1" applyAlignment="1" applyProtection="1">
      <alignment horizontal="center" vertical="center" wrapText="1"/>
      <protection locked="0"/>
    </xf>
    <xf numFmtId="177" fontId="10" fillId="0" borderId="19" xfId="0" applyNumberFormat="1" applyFont="1" applyFill="1" applyBorder="1" applyAlignment="1">
      <alignment horizontal="center" vertical="center" wrapText="1"/>
    </xf>
    <xf numFmtId="49" fontId="10" fillId="0" borderId="19" xfId="0" applyNumberFormat="1" applyFont="1" applyFill="1" applyBorder="1" applyAlignment="1">
      <alignment horizontal="center" vertical="center" wrapText="1" shrinkToFit="1"/>
    </xf>
    <xf numFmtId="0" fontId="10" fillId="0" borderId="19" xfId="0" applyNumberFormat="1" applyFont="1" applyFill="1" applyBorder="1" applyAlignment="1" applyProtection="1">
      <alignment horizontal="center" vertical="center" wrapText="1"/>
      <protection locked="0"/>
    </xf>
    <xf numFmtId="182" fontId="10" fillId="0" borderId="19" xfId="0" applyNumberFormat="1" applyFont="1" applyFill="1" applyBorder="1" applyAlignment="1">
      <alignment horizontal="center" vertical="center" shrinkToFit="1"/>
    </xf>
    <xf numFmtId="0" fontId="10" fillId="0" borderId="16" xfId="0" applyFont="1" applyFill="1" applyBorder="1" applyAlignment="1">
      <alignment horizontal="center" vertical="center" wrapText="1" shrinkToFi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41" fontId="1" fillId="0" borderId="13" xfId="0" applyNumberFormat="1" applyFont="1" applyFill="1" applyBorder="1" applyAlignment="1">
      <alignment horizontal="right" vertical="center"/>
    </xf>
    <xf numFmtId="41" fontId="1" fillId="0" borderId="20" xfId="0" applyNumberFormat="1" applyFont="1" applyFill="1" applyBorder="1" applyAlignment="1">
      <alignment horizontal="right" vertical="center"/>
    </xf>
    <xf numFmtId="41" fontId="1" fillId="0" borderId="17" xfId="0" applyNumberFormat="1" applyFont="1" applyFill="1" applyBorder="1" applyAlignment="1">
      <alignment horizontal="right" vertical="center"/>
    </xf>
    <xf numFmtId="41" fontId="1" fillId="0" borderId="17" xfId="0" applyNumberFormat="1" applyFont="1" applyFill="1" applyBorder="1" applyAlignment="1">
      <alignment horizontal="right" vertical="center"/>
    </xf>
    <xf numFmtId="41" fontId="1" fillId="0" borderId="14" xfId="0" applyNumberFormat="1" applyFont="1" applyFill="1" applyBorder="1" applyAlignment="1">
      <alignment horizontal="right" vertical="center"/>
    </xf>
    <xf numFmtId="41" fontId="1" fillId="0" borderId="18" xfId="0" applyNumberFormat="1" applyFont="1" applyFill="1" applyBorder="1" applyAlignment="1">
      <alignment horizontal="right" vertical="center"/>
    </xf>
    <xf numFmtId="0" fontId="10" fillId="0" borderId="28" xfId="0" applyFont="1" applyFill="1" applyBorder="1" applyAlignment="1">
      <alignment horizontal="center" vertical="distributed" textRotation="255" wrapText="1"/>
    </xf>
    <xf numFmtId="181" fontId="14" fillId="0" borderId="28" xfId="0" applyNumberFormat="1" applyFont="1" applyFill="1" applyBorder="1" applyAlignment="1">
      <alignment horizontal="right" vertical="center"/>
    </xf>
    <xf numFmtId="0" fontId="6" fillId="0" borderId="36" xfId="0" applyFont="1" applyFill="1" applyBorder="1" applyAlignment="1">
      <alignment horizontal="center" vertical="center"/>
    </xf>
    <xf numFmtId="0" fontId="6" fillId="0" borderId="37" xfId="0" applyFont="1" applyFill="1" applyBorder="1" applyAlignment="1">
      <alignment horizontal="center" vertical="center"/>
    </xf>
    <xf numFmtId="49" fontId="6" fillId="0" borderId="38" xfId="0" applyNumberFormat="1" applyFont="1" applyFill="1" applyBorder="1" applyAlignment="1">
      <alignment horizontal="center" vertical="center"/>
    </xf>
    <xf numFmtId="0" fontId="6" fillId="0" borderId="38" xfId="0" applyFont="1" applyFill="1" applyBorder="1" applyAlignment="1">
      <alignment horizontal="center" vertical="center"/>
    </xf>
    <xf numFmtId="0" fontId="6" fillId="0" borderId="39" xfId="0" applyFont="1" applyFill="1" applyBorder="1" applyAlignment="1">
      <alignment horizontal="center" vertical="center"/>
    </xf>
    <xf numFmtId="0" fontId="1" fillId="0" borderId="0" xfId="0" applyFont="1" applyFill="1" applyAlignment="1">
      <alignment/>
    </xf>
    <xf numFmtId="186" fontId="10" fillId="0" borderId="20" xfId="0" applyNumberFormat="1" applyFont="1" applyFill="1" applyBorder="1" applyAlignment="1">
      <alignment horizontal="center" vertical="center" shrinkToFit="1"/>
    </xf>
    <xf numFmtId="183" fontId="10" fillId="0" borderId="20" xfId="0" applyNumberFormat="1" applyFont="1" applyFill="1" applyBorder="1" applyAlignment="1" applyProtection="1">
      <alignment horizontal="center" vertical="center" wrapText="1"/>
      <protection locked="0"/>
    </xf>
    <xf numFmtId="183" fontId="10" fillId="0" borderId="11" xfId="0" applyNumberFormat="1" applyFont="1" applyFill="1" applyBorder="1" applyAlignment="1" applyProtection="1">
      <alignment horizontal="center" vertical="center" wrapText="1"/>
      <protection locked="0"/>
    </xf>
    <xf numFmtId="177" fontId="10" fillId="0" borderId="20" xfId="0" applyNumberFormat="1" applyFont="1" applyFill="1" applyBorder="1" applyAlignment="1">
      <alignment horizontal="center" vertical="center" wrapText="1"/>
    </xf>
    <xf numFmtId="49" fontId="10" fillId="0" borderId="20" xfId="0" applyNumberFormat="1" applyFont="1" applyFill="1" applyBorder="1" applyAlignment="1">
      <alignment horizontal="center" vertical="center" wrapText="1" shrinkToFit="1"/>
    </xf>
    <xf numFmtId="49" fontId="10" fillId="0" borderId="11" xfId="0" applyNumberFormat="1" applyFont="1" applyFill="1" applyBorder="1" applyAlignment="1">
      <alignment horizontal="center" vertical="center" wrapText="1" shrinkToFit="1"/>
    </xf>
    <xf numFmtId="41" fontId="10" fillId="0" borderId="20" xfId="0" applyNumberFormat="1" applyFont="1" applyFill="1" applyBorder="1" applyAlignment="1">
      <alignment horizontal="center" vertical="center"/>
    </xf>
    <xf numFmtId="0" fontId="10" fillId="0" borderId="20" xfId="0" applyNumberFormat="1" applyFont="1" applyFill="1" applyBorder="1" applyAlignment="1" applyProtection="1">
      <alignment horizontal="center" vertical="center" wrapText="1"/>
      <protection locked="0"/>
    </xf>
    <xf numFmtId="0" fontId="10" fillId="0" borderId="11" xfId="0" applyNumberFormat="1" applyFont="1" applyFill="1" applyBorder="1" applyAlignment="1" applyProtection="1">
      <alignment horizontal="center" vertical="center" wrapText="1"/>
      <protection locked="0"/>
    </xf>
    <xf numFmtId="49" fontId="10" fillId="0" borderId="20" xfId="0" applyNumberFormat="1" applyFont="1" applyFill="1" applyBorder="1" applyAlignment="1" applyProtection="1">
      <alignment horizontal="center" vertical="center"/>
      <protection locked="0"/>
    </xf>
    <xf numFmtId="185" fontId="10" fillId="0" borderId="22" xfId="0" applyNumberFormat="1" applyFont="1" applyFill="1" applyBorder="1" applyAlignment="1">
      <alignment horizontal="center" vertical="center"/>
    </xf>
    <xf numFmtId="177" fontId="10" fillId="0" borderId="18" xfId="0" applyNumberFormat="1" applyFont="1" applyFill="1" applyBorder="1" applyAlignment="1">
      <alignment horizontal="center" vertical="center" shrinkToFit="1"/>
    </xf>
    <xf numFmtId="177" fontId="10" fillId="0" borderId="10" xfId="0" applyNumberFormat="1" applyFont="1" applyFill="1" applyBorder="1" applyAlignment="1">
      <alignment horizontal="center" vertical="center" shrinkToFit="1"/>
    </xf>
    <xf numFmtId="177" fontId="10" fillId="0" borderId="20" xfId="0" applyNumberFormat="1" applyFont="1" applyFill="1" applyBorder="1" applyAlignment="1">
      <alignment horizontal="center" vertical="center" shrinkToFit="1"/>
    </xf>
    <xf numFmtId="182" fontId="10" fillId="0" borderId="19" xfId="0" applyNumberFormat="1" applyFont="1" applyFill="1" applyBorder="1" applyAlignment="1" applyProtection="1">
      <alignment horizontal="center" vertical="center" shrinkToFit="1"/>
      <protection locked="0"/>
    </xf>
    <xf numFmtId="49" fontId="10" fillId="0" borderId="20" xfId="0" applyNumberFormat="1" applyFont="1" applyFill="1" applyBorder="1" applyAlignment="1">
      <alignment horizontal="center" vertical="center" shrinkToFit="1"/>
    </xf>
    <xf numFmtId="49" fontId="10" fillId="0" borderId="20" xfId="0" applyNumberFormat="1" applyFont="1" applyFill="1" applyBorder="1" applyAlignment="1">
      <alignment horizontal="center" vertical="center"/>
    </xf>
    <xf numFmtId="0" fontId="10" fillId="0" borderId="20" xfId="0" applyFont="1" applyFill="1" applyBorder="1" applyAlignment="1">
      <alignment horizontal="center" vertical="center"/>
    </xf>
    <xf numFmtId="182" fontId="10" fillId="0" borderId="19" xfId="0" applyNumberFormat="1" applyFont="1" applyFill="1" applyBorder="1" applyAlignment="1">
      <alignment horizontal="center" vertical="center" wrapText="1"/>
    </xf>
    <xf numFmtId="182" fontId="10" fillId="0" borderId="20" xfId="0" applyNumberFormat="1" applyFont="1" applyFill="1" applyBorder="1" applyAlignment="1">
      <alignment horizontal="center" vertical="center" wrapText="1"/>
    </xf>
    <xf numFmtId="182" fontId="10" fillId="0" borderId="11" xfId="0" applyNumberFormat="1" applyFont="1" applyFill="1" applyBorder="1" applyAlignment="1">
      <alignment horizontal="center" vertical="center" wrapText="1"/>
    </xf>
    <xf numFmtId="181" fontId="17" fillId="0" borderId="24" xfId="0" applyNumberFormat="1" applyFont="1" applyFill="1" applyBorder="1" applyAlignment="1">
      <alignment horizontal="right" vertical="center" wrapText="1"/>
    </xf>
    <xf numFmtId="181" fontId="14" fillId="0" borderId="0" xfId="0" applyNumberFormat="1" applyFont="1" applyFill="1" applyBorder="1" applyAlignment="1">
      <alignment horizontal="right" vertical="center"/>
    </xf>
    <xf numFmtId="181" fontId="14" fillId="0" borderId="30" xfId="0" applyNumberFormat="1" applyFont="1" applyFill="1" applyBorder="1" applyAlignment="1">
      <alignment horizontal="right" vertical="center"/>
    </xf>
    <xf numFmtId="0" fontId="10" fillId="0" borderId="20" xfId="0" applyNumberFormat="1" applyFont="1" applyFill="1" applyBorder="1" applyAlignment="1">
      <alignment horizontal="center" vertical="center" shrinkToFit="1"/>
    </xf>
    <xf numFmtId="0" fontId="10" fillId="0" borderId="20" xfId="0" applyNumberFormat="1" applyFont="1" applyFill="1" applyBorder="1" applyAlignment="1">
      <alignment horizontal="center" vertical="center" wrapText="1"/>
    </xf>
    <xf numFmtId="0" fontId="10" fillId="0" borderId="22" xfId="0" applyNumberFormat="1" applyFont="1" applyFill="1" applyBorder="1" applyAlignment="1">
      <alignment horizontal="center" vertical="center" wrapText="1"/>
    </xf>
    <xf numFmtId="0" fontId="0" fillId="0" borderId="40" xfId="0" applyFont="1" applyFill="1" applyBorder="1" applyAlignment="1">
      <alignment horizontal="center" vertical="center"/>
    </xf>
    <xf numFmtId="181" fontId="17" fillId="0" borderId="10" xfId="0" applyNumberFormat="1" applyFont="1" applyFill="1" applyBorder="1" applyAlignment="1">
      <alignment horizontal="right" vertical="center" wrapText="1"/>
    </xf>
    <xf numFmtId="181" fontId="14" fillId="0" borderId="14" xfId="0" applyNumberFormat="1" applyFont="1" applyFill="1" applyBorder="1" applyAlignment="1">
      <alignment horizontal="right" vertical="center"/>
    </xf>
    <xf numFmtId="181" fontId="14" fillId="0" borderId="18" xfId="0" applyNumberFormat="1" applyFont="1" applyFill="1" applyBorder="1" applyAlignment="1">
      <alignment horizontal="right" vertical="center"/>
    </xf>
    <xf numFmtId="0" fontId="10" fillId="0" borderId="27" xfId="0" applyNumberFormat="1" applyFont="1" applyFill="1" applyBorder="1" applyAlignment="1">
      <alignment horizontal="center" vertical="center" shrinkToFit="1"/>
    </xf>
    <xf numFmtId="0" fontId="10" fillId="0" borderId="40" xfId="0" applyFont="1" applyBorder="1" applyAlignment="1">
      <alignment vertical="center"/>
    </xf>
    <xf numFmtId="0" fontId="10" fillId="0" borderId="35" xfId="0" applyFont="1" applyFill="1" applyBorder="1" applyAlignment="1">
      <alignment horizontal="center" vertical="center" wrapText="1" shrinkToFit="1"/>
    </xf>
    <xf numFmtId="41" fontId="10" fillId="0" borderId="20" xfId="0" applyNumberFormat="1" applyFont="1" applyFill="1" applyBorder="1" applyAlignment="1">
      <alignment horizontal="center" vertical="center" shrinkToFit="1"/>
    </xf>
    <xf numFmtId="0" fontId="10" fillId="0" borderId="41" xfId="0" applyFont="1" applyFill="1" applyBorder="1" applyAlignment="1">
      <alignment horizontal="center" vertical="distributed" textRotation="255"/>
    </xf>
    <xf numFmtId="0" fontId="11" fillId="0" borderId="0" xfId="0" applyFont="1" applyFill="1" applyBorder="1" applyAlignment="1">
      <alignment horizontal="distributed" vertical="distributed" textRotation="255" wrapText="1"/>
    </xf>
    <xf numFmtId="0" fontId="10" fillId="0" borderId="16" xfId="0" applyFont="1" applyFill="1" applyBorder="1" applyAlignment="1">
      <alignment horizontal="center" vertical="distributed" textRotation="255" wrapText="1"/>
    </xf>
    <xf numFmtId="0" fontId="11" fillId="0" borderId="13" xfId="0" applyFont="1" applyFill="1" applyBorder="1" applyAlignment="1">
      <alignment horizontal="center" vertical="distributed" textRotation="255" wrapText="1"/>
    </xf>
    <xf numFmtId="0" fontId="0" fillId="0" borderId="40" xfId="0" applyFont="1" applyFill="1" applyBorder="1" applyAlignment="1">
      <alignment/>
    </xf>
    <xf numFmtId="177" fontId="10" fillId="0" borderId="0" xfId="0" applyNumberFormat="1" applyFont="1" applyFill="1" applyBorder="1" applyAlignment="1" applyProtection="1">
      <alignment horizontal="center" vertical="center" wrapText="1"/>
      <protection locked="0"/>
    </xf>
    <xf numFmtId="177" fontId="10" fillId="0" borderId="0" xfId="0" applyNumberFormat="1" applyFont="1" applyFill="1" applyBorder="1" applyAlignment="1">
      <alignment horizontal="center" vertical="center" wrapText="1"/>
    </xf>
    <xf numFmtId="178" fontId="0" fillId="0" borderId="0" xfId="0" applyNumberFormat="1" applyFont="1" applyFill="1" applyAlignment="1">
      <alignment/>
    </xf>
    <xf numFmtId="178" fontId="0" fillId="0" borderId="0" xfId="0" applyNumberFormat="1" applyFont="1" applyFill="1" applyBorder="1" applyAlignment="1">
      <alignment/>
    </xf>
    <xf numFmtId="0" fontId="0" fillId="0" borderId="0" xfId="0" applyNumberFormat="1" applyFont="1" applyFill="1" applyAlignment="1">
      <alignment/>
    </xf>
    <xf numFmtId="177" fontId="10" fillId="0" borderId="27" xfId="0" applyNumberFormat="1" applyFont="1" applyFill="1" applyBorder="1" applyAlignment="1">
      <alignment horizontal="center" vertical="center" shrinkToFit="1"/>
    </xf>
    <xf numFmtId="182" fontId="10" fillId="0" borderId="10" xfId="0" applyNumberFormat="1" applyFont="1" applyFill="1" applyBorder="1" applyAlignment="1" applyProtection="1">
      <alignment horizontal="center" vertical="center" shrinkToFit="1"/>
      <protection locked="0"/>
    </xf>
    <xf numFmtId="49" fontId="10" fillId="0" borderId="17" xfId="0" applyNumberFormat="1" applyFont="1" applyFill="1" applyBorder="1" applyAlignment="1">
      <alignment horizontal="center" vertical="center" shrinkToFit="1"/>
    </xf>
    <xf numFmtId="49" fontId="10" fillId="0" borderId="10" xfId="0" applyNumberFormat="1" applyFont="1" applyFill="1" applyBorder="1" applyAlignment="1">
      <alignment horizontal="center" vertical="center" shrinkToFit="1"/>
    </xf>
    <xf numFmtId="49" fontId="10" fillId="0" borderId="35" xfId="0" applyNumberFormat="1" applyFont="1" applyFill="1" applyBorder="1" applyAlignment="1">
      <alignment horizontal="center" vertical="center" shrinkToFit="1"/>
    </xf>
    <xf numFmtId="49" fontId="10" fillId="0" borderId="21" xfId="0" applyNumberFormat="1" applyFont="1" applyFill="1" applyBorder="1" applyAlignment="1">
      <alignment horizontal="center" vertical="center" shrinkToFit="1"/>
    </xf>
    <xf numFmtId="0" fontId="21" fillId="0" borderId="0" xfId="0" applyFont="1" applyFill="1" applyAlignment="1">
      <alignment horizontal="left" vertical="center"/>
    </xf>
    <xf numFmtId="0" fontId="21" fillId="0" borderId="0" xfId="0" applyFont="1" applyFill="1" applyAlignment="1">
      <alignment/>
    </xf>
    <xf numFmtId="0" fontId="10" fillId="0" borderId="42" xfId="0" applyFont="1" applyFill="1" applyBorder="1" applyAlignment="1">
      <alignment vertical="center"/>
    </xf>
    <xf numFmtId="0" fontId="10" fillId="0" borderId="43" xfId="0" applyFont="1" applyFill="1" applyBorder="1" applyAlignment="1">
      <alignment vertical="center"/>
    </xf>
    <xf numFmtId="0" fontId="10" fillId="0" borderId="44" xfId="0" applyFont="1" applyFill="1" applyBorder="1" applyAlignment="1">
      <alignment vertical="center"/>
    </xf>
    <xf numFmtId="0" fontId="10" fillId="0" borderId="10" xfId="0" applyFont="1" applyFill="1" applyBorder="1" applyAlignment="1">
      <alignment horizontal="center" vertical="center"/>
    </xf>
    <xf numFmtId="0" fontId="10" fillId="0" borderId="11" xfId="0" applyFont="1" applyFill="1" applyBorder="1" applyAlignment="1">
      <alignment horizontal="center" vertical="center"/>
    </xf>
    <xf numFmtId="179" fontId="10" fillId="0" borderId="13" xfId="0" applyNumberFormat="1" applyFont="1" applyFill="1" applyBorder="1" applyAlignment="1">
      <alignment horizontal="right" vertical="center"/>
    </xf>
    <xf numFmtId="178" fontId="10" fillId="0" borderId="15" xfId="0" applyNumberFormat="1" applyFont="1" applyFill="1" applyBorder="1" applyAlignment="1">
      <alignment horizontal="right" vertical="center"/>
    </xf>
    <xf numFmtId="178" fontId="10" fillId="0" borderId="13" xfId="0" applyNumberFormat="1" applyFont="1" applyFill="1" applyBorder="1" applyAlignment="1">
      <alignment horizontal="right" vertical="center"/>
    </xf>
    <xf numFmtId="0" fontId="10" fillId="0" borderId="42" xfId="0" applyFont="1" applyFill="1" applyBorder="1" applyAlignment="1">
      <alignment horizontal="center" vertical="center"/>
    </xf>
    <xf numFmtId="0" fontId="10" fillId="0" borderId="43" xfId="0" applyFont="1" applyFill="1" applyBorder="1" applyAlignment="1">
      <alignment horizontal="center" vertical="center"/>
    </xf>
    <xf numFmtId="0" fontId="10" fillId="0" borderId="44" xfId="0" applyFont="1" applyFill="1" applyBorder="1" applyAlignment="1">
      <alignment horizontal="center" vertical="center"/>
    </xf>
    <xf numFmtId="0" fontId="10" fillId="0" borderId="13" xfId="0" applyFont="1" applyFill="1" applyBorder="1" applyAlignment="1">
      <alignment horizontal="right" vertical="center"/>
    </xf>
    <xf numFmtId="179" fontId="10" fillId="0" borderId="14" xfId="0" applyNumberFormat="1" applyFont="1" applyFill="1" applyBorder="1" applyAlignment="1">
      <alignment horizontal="right" vertical="center"/>
    </xf>
    <xf numFmtId="0" fontId="11" fillId="0" borderId="42" xfId="0" applyFont="1" applyFill="1" applyBorder="1" applyAlignment="1">
      <alignment horizontal="center" vertical="center"/>
    </xf>
    <xf numFmtId="0" fontId="11" fillId="0" borderId="44" xfId="0" applyFont="1" applyFill="1" applyBorder="1" applyAlignment="1">
      <alignment/>
    </xf>
    <xf numFmtId="0" fontId="10" fillId="0" borderId="12" xfId="0" applyFont="1" applyFill="1" applyBorder="1" applyAlignment="1">
      <alignment horizontal="center" vertical="center"/>
    </xf>
    <xf numFmtId="179" fontId="10" fillId="0" borderId="0" xfId="0" applyNumberFormat="1" applyFont="1" applyFill="1" applyBorder="1" applyAlignment="1">
      <alignment horizontal="right" vertical="center"/>
    </xf>
    <xf numFmtId="0" fontId="12" fillId="0" borderId="24" xfId="0" applyFont="1" applyFill="1" applyBorder="1" applyAlignment="1">
      <alignment horizontal="center" vertical="center" wrapText="1"/>
    </xf>
    <xf numFmtId="0" fontId="18" fillId="0" borderId="24" xfId="0" applyFont="1" applyBorder="1" applyAlignment="1">
      <alignment/>
    </xf>
    <xf numFmtId="176" fontId="10" fillId="0" borderId="14" xfId="0" applyNumberFormat="1" applyFont="1" applyFill="1" applyBorder="1" applyAlignment="1">
      <alignment horizontal="center" vertical="center" wrapText="1"/>
    </xf>
    <xf numFmtId="0" fontId="10" fillId="0" borderId="18" xfId="0" applyFont="1" applyFill="1" applyBorder="1" applyAlignment="1">
      <alignment/>
    </xf>
    <xf numFmtId="0" fontId="10" fillId="0" borderId="20" xfId="0" applyFont="1" applyFill="1" applyBorder="1" applyAlignment="1">
      <alignment horizontal="right" vertical="center"/>
    </xf>
    <xf numFmtId="178" fontId="10" fillId="0" borderId="20" xfId="0" applyNumberFormat="1" applyFont="1" applyFill="1" applyBorder="1" applyAlignment="1">
      <alignment horizontal="right" vertical="center"/>
    </xf>
    <xf numFmtId="0" fontId="10" fillId="0" borderId="11" xfId="0" applyFont="1" applyFill="1" applyBorder="1" applyAlignment="1">
      <alignment horizontal="center" vertical="center" wrapText="1"/>
    </xf>
    <xf numFmtId="0" fontId="11" fillId="0" borderId="12" xfId="0" applyFont="1" applyFill="1" applyBorder="1" applyAlignment="1">
      <alignment horizontal="center" vertical="center" wrapText="1" shrinkToFit="1"/>
    </xf>
    <xf numFmtId="0" fontId="11" fillId="0" borderId="24" xfId="0" applyFont="1" applyFill="1" applyBorder="1" applyAlignment="1">
      <alignment horizontal="center" vertical="center" wrapText="1" shrinkToFit="1"/>
    </xf>
    <xf numFmtId="179" fontId="10" fillId="0" borderId="20" xfId="0" applyNumberFormat="1" applyFont="1" applyFill="1" applyBorder="1" applyAlignment="1">
      <alignment horizontal="right" vertical="center"/>
    </xf>
    <xf numFmtId="178" fontId="10" fillId="0" borderId="27" xfId="0" applyNumberFormat="1" applyFont="1" applyFill="1" applyBorder="1" applyAlignment="1">
      <alignment horizontal="right" vertical="center"/>
    </xf>
    <xf numFmtId="179" fontId="10" fillId="0" borderId="18" xfId="0" applyNumberFormat="1" applyFont="1" applyFill="1" applyBorder="1" applyAlignment="1">
      <alignment horizontal="right" vertical="center"/>
    </xf>
    <xf numFmtId="176" fontId="10" fillId="0" borderId="13" xfId="0" applyNumberFormat="1" applyFont="1" applyFill="1" applyBorder="1" applyAlignment="1">
      <alignment horizontal="right" vertical="center"/>
    </xf>
    <xf numFmtId="176" fontId="10" fillId="0" borderId="20" xfId="0" applyNumberFormat="1" applyFont="1" applyFill="1" applyBorder="1" applyAlignment="1">
      <alignment horizontal="right" vertical="center"/>
    </xf>
    <xf numFmtId="0" fontId="3" fillId="0" borderId="0" xfId="0" applyFont="1" applyFill="1" applyAlignment="1">
      <alignment horizontal="center" vertical="center"/>
    </xf>
    <xf numFmtId="0" fontId="0" fillId="0" borderId="0" xfId="0" applyAlignment="1">
      <alignment horizontal="center" vertical="center"/>
    </xf>
    <xf numFmtId="0" fontId="10" fillId="0" borderId="14" xfId="0" applyFont="1" applyFill="1" applyBorder="1" applyAlignment="1">
      <alignment/>
    </xf>
    <xf numFmtId="178" fontId="10" fillId="0" borderId="14" xfId="0" applyNumberFormat="1" applyFont="1" applyFill="1" applyBorder="1" applyAlignment="1">
      <alignment horizontal="right" vertical="center"/>
    </xf>
    <xf numFmtId="178" fontId="10" fillId="0" borderId="18" xfId="0" applyNumberFormat="1" applyFont="1" applyFill="1" applyBorder="1" applyAlignment="1">
      <alignment horizontal="right" vertical="center"/>
    </xf>
    <xf numFmtId="0" fontId="10" fillId="0" borderId="27" xfId="0" applyFont="1" applyFill="1" applyBorder="1" applyAlignment="1">
      <alignment horizontal="right" vertical="center"/>
    </xf>
    <xf numFmtId="49" fontId="10" fillId="0" borderId="29" xfId="0" applyNumberFormat="1" applyFont="1" applyFill="1" applyBorder="1" applyAlignment="1">
      <alignment horizontal="center" vertical="center" wrapText="1"/>
    </xf>
    <xf numFmtId="0" fontId="0" fillId="0" borderId="29" xfId="0" applyFont="1" applyBorder="1" applyAlignment="1">
      <alignment horizontal="center" vertical="center" wrapText="1"/>
    </xf>
    <xf numFmtId="0" fontId="0" fillId="0" borderId="41" xfId="0" applyFont="1" applyBorder="1" applyAlignment="1">
      <alignment horizontal="center" vertical="center" wrapText="1"/>
    </xf>
    <xf numFmtId="177" fontId="10" fillId="0" borderId="12" xfId="0" applyNumberFormat="1" applyFont="1" applyFill="1" applyBorder="1" applyAlignment="1">
      <alignment horizontal="center" vertical="center" wrapText="1"/>
    </xf>
    <xf numFmtId="0" fontId="0" fillId="0" borderId="24" xfId="0" applyFont="1" applyBorder="1" applyAlignment="1">
      <alignment horizontal="center" vertical="center" wrapText="1"/>
    </xf>
    <xf numFmtId="0" fontId="0" fillId="0" borderId="10" xfId="0" applyFont="1" applyBorder="1" applyAlignment="1">
      <alignment horizontal="center" vertical="center" wrapText="1"/>
    </xf>
    <xf numFmtId="177" fontId="10" fillId="0" borderId="28" xfId="0" applyNumberFormat="1" applyFont="1" applyFill="1" applyBorder="1" applyAlignment="1">
      <alignment horizontal="center" vertical="center" wrapText="1"/>
    </xf>
    <xf numFmtId="0" fontId="0" fillId="0" borderId="17" xfId="0" applyFont="1" applyBorder="1" applyAlignment="1">
      <alignment horizontal="center" vertical="center" wrapText="1"/>
    </xf>
    <xf numFmtId="0" fontId="0" fillId="0" borderId="34" xfId="0" applyFont="1" applyBorder="1" applyAlignment="1">
      <alignment horizontal="center" vertical="center" wrapText="1"/>
    </xf>
    <xf numFmtId="0" fontId="0" fillId="0" borderId="35" xfId="0" applyFont="1" applyBorder="1" applyAlignment="1">
      <alignment horizontal="center" vertical="center" wrapText="1"/>
    </xf>
    <xf numFmtId="49" fontId="10" fillId="0" borderId="28" xfId="0" applyNumberFormat="1"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24"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11" fillId="0" borderId="12"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2" xfId="0" applyFont="1" applyFill="1" applyBorder="1" applyAlignment="1">
      <alignment horizontal="center" vertical="center"/>
    </xf>
    <xf numFmtId="0" fontId="11" fillId="0" borderId="24" xfId="0" applyFont="1" applyFill="1" applyBorder="1" applyAlignment="1">
      <alignment horizontal="center" vertical="center"/>
    </xf>
    <xf numFmtId="0" fontId="0" fillId="0" borderId="24" xfId="0" applyFont="1" applyBorder="1" applyAlignment="1">
      <alignment horizontal="center" vertical="center"/>
    </xf>
    <xf numFmtId="0" fontId="11" fillId="0" borderId="10" xfId="0" applyFont="1" applyFill="1" applyBorder="1" applyAlignment="1">
      <alignment horizontal="center" vertical="center"/>
    </xf>
    <xf numFmtId="0" fontId="11" fillId="0" borderId="10" xfId="0" applyFont="1" applyFill="1" applyBorder="1" applyAlignment="1">
      <alignment horizontal="center" vertical="center" wrapText="1" shrinkToFit="1"/>
    </xf>
    <xf numFmtId="0" fontId="0" fillId="0" borderId="10" xfId="0" applyFont="1" applyBorder="1" applyAlignment="1">
      <alignment horizontal="center" vertical="center" wrapText="1" shrinkToFit="1"/>
    </xf>
    <xf numFmtId="0" fontId="11" fillId="0" borderId="11" xfId="0" applyFont="1" applyFill="1" applyBorder="1" applyAlignment="1">
      <alignment horizontal="center" vertical="center" wrapText="1"/>
    </xf>
    <xf numFmtId="0" fontId="11" fillId="0" borderId="0" xfId="0" applyFont="1" applyFill="1" applyBorder="1" applyAlignment="1">
      <alignment horizontal="center" vertical="center"/>
    </xf>
    <xf numFmtId="49" fontId="10" fillId="0" borderId="45" xfId="0" applyNumberFormat="1" applyFont="1" applyFill="1" applyBorder="1" applyAlignment="1">
      <alignment horizontal="center" vertical="center" wrapText="1"/>
    </xf>
    <xf numFmtId="49" fontId="10" fillId="0" borderId="14" xfId="0" applyNumberFormat="1" applyFont="1" applyFill="1" applyBorder="1" applyAlignment="1">
      <alignment horizontal="center" vertical="center" wrapText="1"/>
    </xf>
    <xf numFmtId="49" fontId="10" fillId="0" borderId="35" xfId="0" applyNumberFormat="1" applyFont="1" applyFill="1" applyBorder="1" applyAlignment="1">
      <alignment horizontal="center" vertical="center" wrapText="1"/>
    </xf>
    <xf numFmtId="0" fontId="0" fillId="0" borderId="40" xfId="0" applyFont="1" applyBorder="1" applyAlignment="1">
      <alignment horizontal="center" vertical="center"/>
    </xf>
    <xf numFmtId="0" fontId="0" fillId="0" borderId="42" xfId="0" applyFont="1" applyBorder="1" applyAlignment="1">
      <alignment horizontal="center" vertical="center"/>
    </xf>
    <xf numFmtId="0" fontId="10" fillId="0" borderId="40" xfId="0" applyFont="1" applyFill="1" applyBorder="1" applyAlignment="1">
      <alignment horizontal="center" vertical="center"/>
    </xf>
    <xf numFmtId="0" fontId="10" fillId="0" borderId="44" xfId="0" applyFont="1" applyBorder="1" applyAlignment="1">
      <alignment horizontal="center" vertical="center"/>
    </xf>
    <xf numFmtId="0" fontId="10" fillId="0" borderId="40" xfId="0" applyFont="1" applyBorder="1" applyAlignment="1">
      <alignment horizontal="center" vertical="center"/>
    </xf>
    <xf numFmtId="0" fontId="10" fillId="0" borderId="34" xfId="0" applyFont="1" applyFill="1" applyBorder="1" applyAlignment="1">
      <alignment horizontal="center" vertical="center"/>
    </xf>
    <xf numFmtId="0" fontId="0" fillId="0" borderId="41" xfId="0" applyFont="1" applyBorder="1" applyAlignment="1">
      <alignment vertical="center"/>
    </xf>
    <xf numFmtId="0" fontId="11" fillId="0" borderId="11" xfId="0" applyFont="1" applyFill="1" applyBorder="1" applyAlignment="1">
      <alignment horizontal="center" vertical="center"/>
    </xf>
    <xf numFmtId="0" fontId="11" fillId="0" borderId="0" xfId="0" applyFont="1" applyFill="1" applyBorder="1" applyAlignment="1">
      <alignment horizontal="center" vertical="center" wrapText="1"/>
    </xf>
    <xf numFmtId="0" fontId="11" fillId="0" borderId="24"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0" fillId="0" borderId="43"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0" fontId="10" fillId="0" borderId="14" xfId="0" applyFont="1" applyFill="1" applyBorder="1" applyAlignment="1">
      <alignment horizontal="center" vertical="center" wrapText="1" shrinkToFit="1"/>
    </xf>
    <xf numFmtId="0" fontId="10" fillId="0" borderId="35" xfId="0" applyFont="1" applyFill="1" applyBorder="1" applyAlignment="1">
      <alignment horizontal="center" vertical="center" wrapText="1" shrinkToFit="1"/>
    </xf>
    <xf numFmtId="0" fontId="11" fillId="0" borderId="16" xfId="0" applyFont="1" applyFill="1" applyBorder="1" applyAlignment="1">
      <alignment horizontal="center" vertical="center" wrapText="1"/>
    </xf>
    <xf numFmtId="0" fontId="10" fillId="0" borderId="19" xfId="0" applyFont="1" applyFill="1" applyBorder="1" applyAlignment="1">
      <alignment horizontal="distributed" vertical="center" wrapText="1" shrinkToFit="1"/>
    </xf>
    <xf numFmtId="0" fontId="10" fillId="0" borderId="13" xfId="0" applyFont="1" applyFill="1" applyBorder="1" applyAlignment="1">
      <alignment horizontal="distributed" vertical="center" wrapText="1" shrinkToFit="1"/>
    </xf>
    <xf numFmtId="0" fontId="0" fillId="0" borderId="40" xfId="0" applyFont="1" applyFill="1" applyBorder="1" applyAlignment="1">
      <alignment horizontal="center" vertical="center"/>
    </xf>
    <xf numFmtId="0" fontId="0" fillId="0" borderId="40" xfId="0" applyBorder="1" applyAlignment="1">
      <alignment horizontal="center" vertical="center"/>
    </xf>
    <xf numFmtId="41" fontId="16" fillId="0" borderId="27" xfId="0" applyNumberFormat="1" applyFont="1" applyFill="1" applyBorder="1" applyAlignment="1">
      <alignment horizontal="center" vertical="center"/>
    </xf>
    <xf numFmtId="41" fontId="16" fillId="0" borderId="18" xfId="0" applyNumberFormat="1" applyFont="1" applyFill="1" applyBorder="1" applyAlignment="1">
      <alignment horizontal="center" vertical="center"/>
    </xf>
    <xf numFmtId="41" fontId="16" fillId="0" borderId="28" xfId="0" applyNumberFormat="1" applyFont="1" applyFill="1" applyBorder="1" applyAlignment="1">
      <alignment horizontal="center" vertical="center"/>
    </xf>
    <xf numFmtId="41" fontId="16" fillId="0" borderId="17" xfId="0" applyNumberFormat="1" applyFont="1" applyFill="1" applyBorder="1" applyAlignment="1">
      <alignment horizontal="center" vertical="center"/>
    </xf>
    <xf numFmtId="41" fontId="16" fillId="0" borderId="15" xfId="0" applyNumberFormat="1" applyFont="1" applyFill="1" applyBorder="1" applyAlignment="1">
      <alignment horizontal="center" vertical="center"/>
    </xf>
    <xf numFmtId="41" fontId="16" fillId="0" borderId="14" xfId="0" applyNumberFormat="1" applyFont="1" applyFill="1" applyBorder="1" applyAlignment="1">
      <alignment horizontal="center" vertical="center"/>
    </xf>
    <xf numFmtId="41" fontId="1" fillId="0" borderId="12" xfId="0" applyNumberFormat="1" applyFont="1" applyFill="1" applyBorder="1" applyAlignment="1">
      <alignment horizontal="center" vertical="center"/>
    </xf>
    <xf numFmtId="41" fontId="1" fillId="0" borderId="10" xfId="0" applyNumberFormat="1" applyFont="1" applyFill="1" applyBorder="1" applyAlignment="1">
      <alignment horizontal="center" vertical="center"/>
    </xf>
    <xf numFmtId="0" fontId="0" fillId="0" borderId="43" xfId="0" applyFill="1" applyBorder="1" applyAlignment="1">
      <alignment horizontal="center" vertical="center"/>
    </xf>
    <xf numFmtId="0" fontId="0" fillId="0" borderId="43" xfId="0" applyBorder="1" applyAlignment="1">
      <alignment horizontal="center" vertical="center"/>
    </xf>
    <xf numFmtId="0" fontId="6" fillId="0" borderId="40" xfId="0" applyFont="1" applyFill="1" applyBorder="1" applyAlignment="1">
      <alignment horizontal="distributed" vertical="center" wrapText="1"/>
    </xf>
    <xf numFmtId="0" fontId="6" fillId="0" borderId="10" xfId="0" applyFont="1" applyFill="1" applyBorder="1" applyAlignment="1">
      <alignment horizontal="distributed" vertical="center"/>
    </xf>
    <xf numFmtId="0" fontId="10" fillId="0" borderId="34" xfId="0" applyFont="1" applyFill="1" applyBorder="1" applyAlignment="1">
      <alignment horizontal="distributed" vertical="center"/>
    </xf>
    <xf numFmtId="0" fontId="10" fillId="0" borderId="35" xfId="0" applyFont="1" applyFill="1" applyBorder="1" applyAlignment="1">
      <alignment horizontal="distributed" vertical="center"/>
    </xf>
    <xf numFmtId="0" fontId="10" fillId="0" borderId="34" xfId="0" applyFont="1" applyFill="1" applyBorder="1" applyAlignment="1">
      <alignment horizontal="distributed" vertical="center" wrapText="1"/>
    </xf>
    <xf numFmtId="0" fontId="10" fillId="0" borderId="41" xfId="0" applyFont="1" applyFill="1" applyBorder="1" applyAlignment="1">
      <alignment horizontal="distributed" vertical="center" wrapText="1"/>
    </xf>
    <xf numFmtId="0" fontId="10" fillId="0" borderId="12" xfId="0" applyFont="1" applyFill="1" applyBorder="1" applyAlignment="1">
      <alignment horizontal="distributed" vertical="center"/>
    </xf>
    <xf numFmtId="0" fontId="10" fillId="0" borderId="10" xfId="0" applyFont="1" applyFill="1" applyBorder="1" applyAlignment="1">
      <alignment horizontal="distributed" vertical="center"/>
    </xf>
    <xf numFmtId="0" fontId="10" fillId="0" borderId="12" xfId="0" applyFont="1" applyFill="1" applyBorder="1" applyAlignment="1">
      <alignment vertical="distributed" textRotation="255" wrapText="1"/>
    </xf>
    <xf numFmtId="0" fontId="10" fillId="0" borderId="10" xfId="0" applyFont="1" applyFill="1" applyBorder="1" applyAlignment="1">
      <alignment vertical="distributed" textRotation="255" wrapText="1"/>
    </xf>
    <xf numFmtId="0" fontId="6" fillId="0" borderId="46" xfId="0" applyFont="1" applyFill="1" applyBorder="1" applyAlignment="1">
      <alignment horizontal="distributed" vertical="center" wrapText="1"/>
    </xf>
    <xf numFmtId="0" fontId="6" fillId="0" borderId="38" xfId="0" applyFont="1" applyFill="1" applyBorder="1" applyAlignment="1">
      <alignment horizontal="distributed" vertical="center" wrapText="1"/>
    </xf>
    <xf numFmtId="0" fontId="6" fillId="0" borderId="47" xfId="0" applyFont="1" applyFill="1" applyBorder="1" applyAlignment="1">
      <alignment horizontal="distributed" vertical="center" wrapText="1"/>
    </xf>
    <xf numFmtId="0" fontId="6" fillId="0" borderId="48" xfId="0" applyFont="1" applyFill="1" applyBorder="1" applyAlignment="1">
      <alignment horizontal="center" vertical="center"/>
    </xf>
    <xf numFmtId="0" fontId="6" fillId="0" borderId="40" xfId="0" applyFont="1" applyFill="1" applyBorder="1" applyAlignment="1">
      <alignment horizontal="center" vertical="center"/>
    </xf>
    <xf numFmtId="0" fontId="0" fillId="0" borderId="40" xfId="0" applyBorder="1" applyAlignment="1">
      <alignment vertical="center"/>
    </xf>
    <xf numFmtId="0" fontId="10" fillId="0" borderId="49" xfId="0" applyFont="1" applyFill="1" applyBorder="1" applyAlignment="1">
      <alignment horizontal="center" vertical="distributed" textRotation="255" wrapText="1"/>
    </xf>
    <xf numFmtId="0" fontId="10" fillId="0" borderId="24" xfId="0" applyFont="1" applyFill="1" applyBorder="1" applyAlignment="1">
      <alignment horizontal="center" vertical="distributed" textRotation="255" wrapText="1"/>
    </xf>
    <xf numFmtId="0" fontId="0" fillId="0" borderId="50" xfId="0"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M17"/>
  <sheetViews>
    <sheetView tabSelected="1" view="pageBreakPreview" zoomScaleNormal="85" zoomScaleSheetLayoutView="100" zoomScalePageLayoutView="0" workbookViewId="0" topLeftCell="A1">
      <selection activeCell="A5" sqref="A5"/>
    </sheetView>
  </sheetViews>
  <sheetFormatPr defaultColWidth="8.75390625" defaultRowHeight="13.5"/>
  <cols>
    <col min="1" max="1" width="5.875" style="1" customWidth="1"/>
    <col min="2" max="2" width="4.50390625" style="1" customWidth="1"/>
    <col min="3" max="3" width="4.50390625" style="8" customWidth="1"/>
    <col min="4" max="4" width="4.50390625" style="1" customWidth="1"/>
    <col min="5" max="5" width="4.50390625" style="8" customWidth="1"/>
    <col min="6" max="6" width="4.50390625" style="1" customWidth="1"/>
    <col min="7" max="7" width="4.50390625" style="8" customWidth="1"/>
    <col min="8" max="8" width="4.50390625" style="1" customWidth="1"/>
    <col min="9" max="9" width="4.50390625" style="8" customWidth="1"/>
    <col min="10" max="10" width="4.50390625" style="1" customWidth="1"/>
    <col min="11" max="11" width="4.50390625" style="8" customWidth="1"/>
    <col min="12" max="12" width="4.50390625" style="1" customWidth="1"/>
    <col min="13" max="13" width="4.50390625" style="8" customWidth="1"/>
    <col min="14" max="14" width="4.50390625" style="1" customWidth="1"/>
    <col min="15" max="15" width="4.50390625" style="8" customWidth="1"/>
    <col min="16" max="16" width="4.50390625" style="1" customWidth="1"/>
    <col min="17" max="17" width="4.50390625" style="8" customWidth="1"/>
    <col min="18" max="18" width="4.50390625" style="1" customWidth="1"/>
    <col min="19" max="19" width="4.75390625" style="8" customWidth="1"/>
    <col min="20" max="20" width="4.50390625" style="1" customWidth="1"/>
    <col min="21" max="21" width="4.50390625" style="8" customWidth="1"/>
    <col min="22" max="22" width="4.50390625" style="1" customWidth="1"/>
    <col min="23" max="23" width="4.50390625" style="8" customWidth="1"/>
    <col min="24" max="24" width="4.50390625" style="1" customWidth="1"/>
    <col min="25" max="25" width="4.50390625" style="8" customWidth="1"/>
    <col min="26" max="26" width="4.50390625" style="1" customWidth="1"/>
    <col min="27" max="27" width="4.50390625" style="8" customWidth="1"/>
    <col min="28" max="28" width="4.50390625" style="1" customWidth="1"/>
    <col min="29" max="29" width="4.50390625" style="8" customWidth="1"/>
    <col min="30" max="30" width="4.50390625" style="1" customWidth="1"/>
    <col min="31" max="31" width="4.50390625" style="8" customWidth="1"/>
    <col min="32" max="32" width="1.875" style="1" customWidth="1"/>
    <col min="33" max="33" width="5.50390625" style="8" customWidth="1"/>
    <col min="34" max="34" width="5.50390625" style="1" customWidth="1"/>
    <col min="35" max="35" width="1.875" style="1" customWidth="1"/>
    <col min="36" max="39" width="4.50390625" style="1" customWidth="1"/>
    <col min="40" max="16384" width="8.75390625" style="1" customWidth="1"/>
  </cols>
  <sheetData>
    <row r="1" spans="1:39" ht="26.25" customHeight="1">
      <c r="A1" s="404" t="s">
        <v>175</v>
      </c>
      <c r="B1" s="405"/>
      <c r="C1" s="405"/>
      <c r="D1" s="405"/>
      <c r="E1" s="405"/>
      <c r="F1" s="405"/>
      <c r="G1" s="405"/>
      <c r="H1" s="405"/>
      <c r="I1" s="405"/>
      <c r="J1" s="405"/>
      <c r="K1" s="405"/>
      <c r="L1" s="405"/>
      <c r="M1" s="405"/>
      <c r="N1" s="405"/>
      <c r="O1" s="405"/>
      <c r="P1" s="405"/>
      <c r="Q1" s="405"/>
      <c r="R1" s="405"/>
      <c r="S1" s="405"/>
      <c r="T1" s="184"/>
      <c r="U1" s="184"/>
      <c r="V1" s="184"/>
      <c r="W1" s="184"/>
      <c r="X1" s="184"/>
      <c r="Y1" s="184"/>
      <c r="Z1" s="184"/>
      <c r="AA1" s="184"/>
      <c r="AB1" s="184"/>
      <c r="AC1" s="184"/>
      <c r="AD1" s="184"/>
      <c r="AE1" s="184"/>
      <c r="AF1" s="184"/>
      <c r="AG1" s="184"/>
      <c r="AH1" s="184"/>
      <c r="AI1" s="184"/>
      <c r="AJ1" s="184"/>
      <c r="AK1" s="184"/>
      <c r="AL1" s="184"/>
      <c r="AM1" s="184"/>
    </row>
    <row r="2" spans="1:33" s="4" customFormat="1" ht="18.75" customHeight="1">
      <c r="A2" s="2" t="s">
        <v>4</v>
      </c>
      <c r="B2" s="3"/>
      <c r="C2" s="3"/>
      <c r="D2" s="3"/>
      <c r="E2" s="3"/>
      <c r="F2" s="3"/>
      <c r="G2" s="3"/>
      <c r="H2" s="3"/>
      <c r="I2" s="3"/>
      <c r="J2" s="3"/>
      <c r="K2" s="3"/>
      <c r="L2" s="3"/>
      <c r="M2" s="3"/>
      <c r="N2" s="3"/>
      <c r="O2" s="3"/>
      <c r="P2" s="3"/>
      <c r="Q2" s="3"/>
      <c r="S2" s="5"/>
      <c r="U2" s="5"/>
      <c r="W2" s="5"/>
      <c r="Y2" s="5"/>
      <c r="AA2" s="5"/>
      <c r="AC2" s="5"/>
      <c r="AE2" s="5"/>
      <c r="AG2" s="5"/>
    </row>
    <row r="3" spans="2:19" ht="12" customHeight="1">
      <c r="B3" s="6" t="s">
        <v>170</v>
      </c>
      <c r="C3" s="7"/>
      <c r="D3" s="7"/>
      <c r="E3" s="7"/>
      <c r="F3" s="7"/>
      <c r="G3" s="7"/>
      <c r="H3" s="7"/>
      <c r="I3" s="7"/>
      <c r="J3" s="7"/>
      <c r="K3" s="7"/>
      <c r="L3" s="7"/>
      <c r="M3" s="7"/>
      <c r="N3" s="7"/>
      <c r="O3" s="7"/>
      <c r="P3" s="7"/>
      <c r="Q3" s="7"/>
      <c r="R3" s="7"/>
      <c r="S3" s="7"/>
    </row>
    <row r="4" spans="2:19" ht="7.5" customHeight="1">
      <c r="B4" s="9"/>
      <c r="C4" s="10"/>
      <c r="D4" s="9"/>
      <c r="E4" s="10"/>
      <c r="F4" s="9"/>
      <c r="G4" s="10"/>
      <c r="H4" s="9"/>
      <c r="I4" s="10"/>
      <c r="J4" s="9"/>
      <c r="K4" s="10"/>
      <c r="L4" s="9"/>
      <c r="M4" s="10"/>
      <c r="N4" s="9"/>
      <c r="O4" s="10"/>
      <c r="P4" s="9"/>
      <c r="Q4" s="10"/>
      <c r="R4" s="9"/>
      <c r="S4" s="10"/>
    </row>
    <row r="5" spans="1:33" s="13" customFormat="1" ht="18.75" customHeight="1">
      <c r="A5" s="11" t="s">
        <v>5</v>
      </c>
      <c r="B5" s="12"/>
      <c r="C5" s="12"/>
      <c r="D5" s="12"/>
      <c r="E5" s="12"/>
      <c r="F5" s="12"/>
      <c r="G5" s="12"/>
      <c r="H5" s="12"/>
      <c r="I5" s="12"/>
      <c r="J5" s="12"/>
      <c r="K5" s="12"/>
      <c r="L5" s="12"/>
      <c r="M5" s="12"/>
      <c r="N5" s="12"/>
      <c r="O5" s="12"/>
      <c r="P5" s="12"/>
      <c r="Q5" s="12"/>
      <c r="R5" s="12"/>
      <c r="S5" s="12"/>
      <c r="T5" s="12"/>
      <c r="U5" s="12"/>
      <c r="W5" s="14"/>
      <c r="Y5" s="14"/>
      <c r="AA5" s="14"/>
      <c r="AC5" s="14"/>
      <c r="AE5" s="14"/>
      <c r="AG5" s="14"/>
    </row>
    <row r="6" spans="1:34" ht="13.5" customHeight="1">
      <c r="A6" s="15"/>
      <c r="B6" s="16"/>
      <c r="C6" s="17"/>
      <c r="D6" s="16"/>
      <c r="E6" s="17"/>
      <c r="F6" s="16"/>
      <c r="G6" s="17"/>
      <c r="H6" s="16"/>
      <c r="I6" s="17"/>
      <c r="J6" s="16"/>
      <c r="K6" s="17"/>
      <c r="L6" s="16"/>
      <c r="M6" s="17"/>
      <c r="N6" s="16"/>
      <c r="O6" s="17"/>
      <c r="P6" s="16"/>
      <c r="Q6" s="17"/>
      <c r="R6" s="16"/>
      <c r="S6" s="17"/>
      <c r="T6" s="16"/>
      <c r="U6" s="17"/>
      <c r="V6" s="16"/>
      <c r="W6" s="17"/>
      <c r="X6" s="16"/>
      <c r="Y6" s="17"/>
      <c r="Z6" s="16"/>
      <c r="AA6" s="17"/>
      <c r="AB6" s="16"/>
      <c r="AC6" s="17"/>
      <c r="AD6" s="16"/>
      <c r="AE6" s="17"/>
      <c r="AF6" s="16"/>
      <c r="AG6" s="17"/>
      <c r="AH6" s="18"/>
    </row>
    <row r="7" spans="1:39" s="20" customFormat="1" ht="18" customHeight="1">
      <c r="A7" s="381" t="s">
        <v>6</v>
      </c>
      <c r="B7" s="382" t="s">
        <v>7</v>
      </c>
      <c r="C7" s="382"/>
      <c r="D7" s="382"/>
      <c r="E7" s="382"/>
      <c r="F7" s="382"/>
      <c r="G7" s="382"/>
      <c r="H7" s="382"/>
      <c r="I7" s="382"/>
      <c r="J7" s="382"/>
      <c r="K7" s="382"/>
      <c r="L7" s="382"/>
      <c r="M7" s="382"/>
      <c r="N7" s="382"/>
      <c r="O7" s="382"/>
      <c r="P7" s="382" t="s">
        <v>8</v>
      </c>
      <c r="Q7" s="382"/>
      <c r="R7" s="382"/>
      <c r="S7" s="383"/>
      <c r="T7" s="373" t="s">
        <v>9</v>
      </c>
      <c r="U7" s="374"/>
      <c r="V7" s="374"/>
      <c r="W7" s="374"/>
      <c r="X7" s="374"/>
      <c r="Y7" s="374"/>
      <c r="Z7" s="374"/>
      <c r="AA7" s="374"/>
      <c r="AB7" s="374"/>
      <c r="AC7" s="374"/>
      <c r="AD7" s="374"/>
      <c r="AE7" s="375"/>
      <c r="AF7" s="19"/>
      <c r="AG7" s="386" t="s">
        <v>169</v>
      </c>
      <c r="AH7" s="387"/>
      <c r="AJ7" s="381" t="s">
        <v>10</v>
      </c>
      <c r="AK7" s="382"/>
      <c r="AL7" s="382"/>
      <c r="AM7" s="383"/>
    </row>
    <row r="8" spans="1:39" s="20" customFormat="1" ht="27.75" customHeight="1">
      <c r="A8" s="376"/>
      <c r="B8" s="377" t="s">
        <v>11</v>
      </c>
      <c r="C8" s="377"/>
      <c r="D8" s="377" t="s">
        <v>12</v>
      </c>
      <c r="E8" s="377"/>
      <c r="F8" s="377" t="s">
        <v>13</v>
      </c>
      <c r="G8" s="377"/>
      <c r="H8" s="377" t="s">
        <v>14</v>
      </c>
      <c r="I8" s="377"/>
      <c r="J8" s="377" t="s">
        <v>15</v>
      </c>
      <c r="K8" s="377"/>
      <c r="L8" s="377" t="s">
        <v>16</v>
      </c>
      <c r="M8" s="377"/>
      <c r="N8" s="377" t="s">
        <v>17</v>
      </c>
      <c r="O8" s="377"/>
      <c r="P8" s="377" t="s">
        <v>11</v>
      </c>
      <c r="Q8" s="377"/>
      <c r="R8" s="397" t="s">
        <v>18</v>
      </c>
      <c r="S8" s="398"/>
      <c r="T8" s="376" t="s">
        <v>11</v>
      </c>
      <c r="U8" s="377"/>
      <c r="V8" s="377" t="s">
        <v>19</v>
      </c>
      <c r="W8" s="377"/>
      <c r="X8" s="377" t="s">
        <v>20</v>
      </c>
      <c r="Y8" s="377"/>
      <c r="Z8" s="396" t="s">
        <v>21</v>
      </c>
      <c r="AA8" s="377"/>
      <c r="AB8" s="377" t="s">
        <v>22</v>
      </c>
      <c r="AC8" s="377"/>
      <c r="AD8" s="377" t="s">
        <v>176</v>
      </c>
      <c r="AE8" s="388"/>
      <c r="AF8" s="19" t="s">
        <v>23</v>
      </c>
      <c r="AG8" s="390" t="s">
        <v>24</v>
      </c>
      <c r="AH8" s="391"/>
      <c r="AI8" s="25"/>
      <c r="AJ8" s="376" t="s">
        <v>25</v>
      </c>
      <c r="AK8" s="377"/>
      <c r="AL8" s="377" t="s">
        <v>26</v>
      </c>
      <c r="AM8" s="388"/>
    </row>
    <row r="9" spans="1:39" s="20" customFormat="1" ht="19.5" customHeight="1">
      <c r="A9" s="376"/>
      <c r="B9" s="22" t="s">
        <v>27</v>
      </c>
      <c r="C9" s="26" t="s">
        <v>28</v>
      </c>
      <c r="D9" s="22" t="s">
        <v>27</v>
      </c>
      <c r="E9" s="26" t="s">
        <v>28</v>
      </c>
      <c r="F9" s="22" t="s">
        <v>27</v>
      </c>
      <c r="G9" s="26" t="s">
        <v>28</v>
      </c>
      <c r="H9" s="22" t="s">
        <v>27</v>
      </c>
      <c r="I9" s="26" t="s">
        <v>28</v>
      </c>
      <c r="J9" s="22" t="s">
        <v>27</v>
      </c>
      <c r="K9" s="26" t="s">
        <v>28</v>
      </c>
      <c r="L9" s="22" t="s">
        <v>27</v>
      </c>
      <c r="M9" s="26" t="s">
        <v>28</v>
      </c>
      <c r="N9" s="22" t="s">
        <v>27</v>
      </c>
      <c r="O9" s="26" t="s">
        <v>28</v>
      </c>
      <c r="P9" s="22" t="s">
        <v>27</v>
      </c>
      <c r="Q9" s="26" t="s">
        <v>28</v>
      </c>
      <c r="R9" s="22" t="s">
        <v>27</v>
      </c>
      <c r="S9" s="27" t="s">
        <v>28</v>
      </c>
      <c r="T9" s="21" t="s">
        <v>27</v>
      </c>
      <c r="U9" s="26" t="s">
        <v>28</v>
      </c>
      <c r="V9" s="22" t="s">
        <v>27</v>
      </c>
      <c r="W9" s="26" t="s">
        <v>28</v>
      </c>
      <c r="X9" s="22" t="s">
        <v>27</v>
      </c>
      <c r="Y9" s="26" t="s">
        <v>28</v>
      </c>
      <c r="Z9" s="22" t="s">
        <v>27</v>
      </c>
      <c r="AA9" s="26" t="s">
        <v>28</v>
      </c>
      <c r="AB9" s="22" t="s">
        <v>27</v>
      </c>
      <c r="AC9" s="26" t="s">
        <v>28</v>
      </c>
      <c r="AD9" s="22" t="s">
        <v>27</v>
      </c>
      <c r="AE9" s="27" t="s">
        <v>28</v>
      </c>
      <c r="AF9" s="28" t="s">
        <v>23</v>
      </c>
      <c r="AG9" s="29" t="s">
        <v>29</v>
      </c>
      <c r="AH9" s="27" t="s">
        <v>28</v>
      </c>
      <c r="AI9" s="30"/>
      <c r="AJ9" s="21" t="s">
        <v>27</v>
      </c>
      <c r="AK9" s="26" t="s">
        <v>28</v>
      </c>
      <c r="AL9" s="22" t="s">
        <v>27</v>
      </c>
      <c r="AM9" s="27" t="s">
        <v>28</v>
      </c>
    </row>
    <row r="10" spans="1:39" ht="14.25" customHeight="1">
      <c r="A10" s="392" t="s">
        <v>30</v>
      </c>
      <c r="B10" s="31">
        <v>10</v>
      </c>
      <c r="C10" s="32">
        <v>0.6</v>
      </c>
      <c r="D10" s="380" t="s">
        <v>0</v>
      </c>
      <c r="E10" s="380" t="s">
        <v>0</v>
      </c>
      <c r="F10" s="31">
        <v>9</v>
      </c>
      <c r="G10" s="32">
        <v>0.5</v>
      </c>
      <c r="H10" s="384">
        <v>1</v>
      </c>
      <c r="I10" s="380">
        <v>0.1</v>
      </c>
      <c r="J10" s="380" t="s">
        <v>0</v>
      </c>
      <c r="K10" s="380" t="s">
        <v>0</v>
      </c>
      <c r="L10" s="34" t="s">
        <v>0</v>
      </c>
      <c r="M10" s="33" t="s">
        <v>1</v>
      </c>
      <c r="N10" s="380" t="s">
        <v>0</v>
      </c>
      <c r="O10" s="380" t="s">
        <v>0</v>
      </c>
      <c r="P10" s="384">
        <v>15</v>
      </c>
      <c r="Q10" s="380">
        <v>0.8</v>
      </c>
      <c r="R10" s="384">
        <v>15</v>
      </c>
      <c r="S10" s="379">
        <v>0.8</v>
      </c>
      <c r="T10" s="385">
        <v>4</v>
      </c>
      <c r="U10" s="380">
        <v>0.2</v>
      </c>
      <c r="V10" s="378">
        <v>1</v>
      </c>
      <c r="W10" s="380">
        <v>0.1</v>
      </c>
      <c r="X10" s="378">
        <v>3</v>
      </c>
      <c r="Y10" s="380">
        <v>0.2</v>
      </c>
      <c r="Z10" s="378" t="s">
        <v>0</v>
      </c>
      <c r="AA10" s="380" t="s">
        <v>0</v>
      </c>
      <c r="AB10" s="378" t="s">
        <v>0</v>
      </c>
      <c r="AC10" s="380" t="s">
        <v>0</v>
      </c>
      <c r="AD10" s="378" t="s">
        <v>0</v>
      </c>
      <c r="AE10" s="379" t="s">
        <v>0</v>
      </c>
      <c r="AF10" s="389" t="s">
        <v>31</v>
      </c>
      <c r="AG10" s="36">
        <v>7</v>
      </c>
      <c r="AH10" s="37">
        <v>0.4</v>
      </c>
      <c r="AI10" s="38"/>
      <c r="AJ10" s="385">
        <v>5</v>
      </c>
      <c r="AK10" s="380">
        <v>0.3</v>
      </c>
      <c r="AL10" s="378">
        <v>169</v>
      </c>
      <c r="AM10" s="379">
        <v>9.4</v>
      </c>
    </row>
    <row r="11" spans="1:39" s="44" customFormat="1" ht="14.25" customHeight="1">
      <c r="A11" s="406"/>
      <c r="B11" s="39">
        <v>-10</v>
      </c>
      <c r="C11" s="40">
        <v>-0.6</v>
      </c>
      <c r="D11" s="384"/>
      <c r="E11" s="380"/>
      <c r="F11" s="39">
        <v>-9</v>
      </c>
      <c r="G11" s="40">
        <v>-0.5</v>
      </c>
      <c r="H11" s="384"/>
      <c r="I11" s="380"/>
      <c r="J11" s="384"/>
      <c r="K11" s="380"/>
      <c r="L11" s="39">
        <v>-1</v>
      </c>
      <c r="M11" s="40">
        <v>-0.1</v>
      </c>
      <c r="N11" s="384"/>
      <c r="O11" s="380"/>
      <c r="P11" s="384"/>
      <c r="Q11" s="380"/>
      <c r="R11" s="384"/>
      <c r="S11" s="379"/>
      <c r="T11" s="385"/>
      <c r="U11" s="380"/>
      <c r="V11" s="378"/>
      <c r="W11" s="380"/>
      <c r="X11" s="378"/>
      <c r="Y11" s="380"/>
      <c r="Z11" s="378"/>
      <c r="AA11" s="380"/>
      <c r="AB11" s="378"/>
      <c r="AC11" s="380"/>
      <c r="AD11" s="378"/>
      <c r="AE11" s="379"/>
      <c r="AF11" s="389"/>
      <c r="AG11" s="41">
        <v>-4</v>
      </c>
      <c r="AH11" s="42">
        <v>-0.2</v>
      </c>
      <c r="AI11" s="43"/>
      <c r="AJ11" s="385"/>
      <c r="AK11" s="380"/>
      <c r="AL11" s="378"/>
      <c r="AM11" s="379"/>
    </row>
    <row r="12" spans="1:39" ht="14.25" customHeight="1">
      <c r="A12" s="392" t="s">
        <v>32</v>
      </c>
      <c r="B12" s="402">
        <v>3</v>
      </c>
      <c r="C12" s="380">
        <v>0.2</v>
      </c>
      <c r="D12" s="380" t="s">
        <v>0</v>
      </c>
      <c r="E12" s="380" t="s">
        <v>0</v>
      </c>
      <c r="F12" s="402">
        <v>2</v>
      </c>
      <c r="G12" s="380">
        <v>0.1</v>
      </c>
      <c r="H12" s="380" t="s">
        <v>0</v>
      </c>
      <c r="I12" s="380" t="s">
        <v>0</v>
      </c>
      <c r="J12" s="402">
        <v>1</v>
      </c>
      <c r="K12" s="380">
        <v>0.1</v>
      </c>
      <c r="L12" s="380" t="s">
        <v>0</v>
      </c>
      <c r="M12" s="380" t="s">
        <v>0</v>
      </c>
      <c r="N12" s="380" t="s">
        <v>0</v>
      </c>
      <c r="O12" s="380" t="s">
        <v>0</v>
      </c>
      <c r="P12" s="380" t="s">
        <v>0</v>
      </c>
      <c r="Q12" s="380" t="s">
        <v>0</v>
      </c>
      <c r="R12" s="380" t="s">
        <v>0</v>
      </c>
      <c r="S12" s="379" t="s">
        <v>0</v>
      </c>
      <c r="T12" s="385">
        <v>76</v>
      </c>
      <c r="U12" s="380">
        <v>4.2</v>
      </c>
      <c r="V12" s="380" t="s">
        <v>0</v>
      </c>
      <c r="W12" s="380" t="s">
        <v>0</v>
      </c>
      <c r="X12" s="380" t="s">
        <v>0</v>
      </c>
      <c r="Y12" s="380" t="s">
        <v>0</v>
      </c>
      <c r="Z12" s="378">
        <v>76</v>
      </c>
      <c r="AA12" s="380">
        <v>4.2</v>
      </c>
      <c r="AB12" s="380" t="s">
        <v>0</v>
      </c>
      <c r="AC12" s="380" t="s">
        <v>0</v>
      </c>
      <c r="AD12" s="380" t="s">
        <v>0</v>
      </c>
      <c r="AE12" s="379" t="s">
        <v>0</v>
      </c>
      <c r="AF12" s="389"/>
      <c r="AG12" s="407" t="s">
        <v>0</v>
      </c>
      <c r="AH12" s="379" t="s">
        <v>0</v>
      </c>
      <c r="AI12" s="45"/>
      <c r="AJ12" s="385" t="s">
        <v>1</v>
      </c>
      <c r="AK12" s="380" t="s">
        <v>1</v>
      </c>
      <c r="AL12" s="378">
        <v>24</v>
      </c>
      <c r="AM12" s="379">
        <v>1.3</v>
      </c>
    </row>
    <row r="13" spans="1:39" s="44" customFormat="1" ht="14.25" customHeight="1">
      <c r="A13" s="393"/>
      <c r="B13" s="403"/>
      <c r="C13" s="395"/>
      <c r="D13" s="394"/>
      <c r="E13" s="395"/>
      <c r="F13" s="403"/>
      <c r="G13" s="395"/>
      <c r="H13" s="394"/>
      <c r="I13" s="395"/>
      <c r="J13" s="403"/>
      <c r="K13" s="395"/>
      <c r="L13" s="394"/>
      <c r="M13" s="395"/>
      <c r="N13" s="394"/>
      <c r="O13" s="395"/>
      <c r="P13" s="394"/>
      <c r="Q13" s="395"/>
      <c r="R13" s="394"/>
      <c r="S13" s="400"/>
      <c r="T13" s="401"/>
      <c r="U13" s="395"/>
      <c r="V13" s="394"/>
      <c r="W13" s="395"/>
      <c r="X13" s="394"/>
      <c r="Y13" s="395"/>
      <c r="Z13" s="399"/>
      <c r="AA13" s="395"/>
      <c r="AB13" s="394"/>
      <c r="AC13" s="395"/>
      <c r="AD13" s="394"/>
      <c r="AE13" s="400"/>
      <c r="AF13" s="389"/>
      <c r="AG13" s="408"/>
      <c r="AH13" s="409"/>
      <c r="AI13" s="46"/>
      <c r="AJ13" s="401"/>
      <c r="AK13" s="395"/>
      <c r="AL13" s="399"/>
      <c r="AM13" s="400"/>
    </row>
    <row r="14" spans="1:39" s="44" customFormat="1" ht="7.5" customHeight="1">
      <c r="A14" s="47"/>
      <c r="B14" s="48"/>
      <c r="C14" s="49"/>
      <c r="D14" s="50"/>
      <c r="E14" s="49"/>
      <c r="F14" s="48"/>
      <c r="G14" s="49"/>
      <c r="H14" s="50"/>
      <c r="I14" s="49"/>
      <c r="J14" s="48"/>
      <c r="K14" s="49"/>
      <c r="L14" s="50"/>
      <c r="M14" s="49"/>
      <c r="N14" s="50"/>
      <c r="O14" s="49"/>
      <c r="P14" s="50"/>
      <c r="Q14" s="49"/>
      <c r="R14" s="50"/>
      <c r="S14" s="49"/>
      <c r="T14" s="35"/>
      <c r="U14" s="49"/>
      <c r="V14" s="50"/>
      <c r="W14" s="49"/>
      <c r="X14" s="50"/>
      <c r="Y14" s="49"/>
      <c r="Z14" s="35"/>
      <c r="AA14" s="49"/>
      <c r="AB14" s="50"/>
      <c r="AC14" s="49"/>
      <c r="AD14" s="50"/>
      <c r="AE14" s="49"/>
      <c r="AF14" s="35"/>
      <c r="AG14" s="49"/>
      <c r="AH14" s="50"/>
      <c r="AI14" s="46"/>
      <c r="AJ14" s="35"/>
      <c r="AK14" s="49"/>
      <c r="AL14" s="35"/>
      <c r="AM14" s="49"/>
    </row>
    <row r="15" spans="1:39" ht="13.5" customHeight="1">
      <c r="A15" s="51" t="s">
        <v>33</v>
      </c>
      <c r="B15" s="18"/>
      <c r="C15" s="52"/>
      <c r="D15" s="18"/>
      <c r="E15" s="52"/>
      <c r="F15" s="18"/>
      <c r="G15" s="52"/>
      <c r="H15" s="18"/>
      <c r="I15" s="52"/>
      <c r="J15" s="18"/>
      <c r="K15" s="52"/>
      <c r="L15" s="18"/>
      <c r="M15" s="52"/>
      <c r="N15" s="18"/>
      <c r="O15" s="52"/>
      <c r="P15" s="18"/>
      <c r="Q15" s="52"/>
      <c r="R15" s="18"/>
      <c r="S15" s="52"/>
      <c r="T15" s="18"/>
      <c r="U15" s="52"/>
      <c r="V15" s="18"/>
      <c r="W15" s="52"/>
      <c r="X15" s="18"/>
      <c r="Y15" s="52"/>
      <c r="Z15" s="18"/>
      <c r="AA15" s="52"/>
      <c r="AB15" s="18"/>
      <c r="AC15" s="52"/>
      <c r="AD15" s="18"/>
      <c r="AE15" s="52"/>
      <c r="AF15" s="18"/>
      <c r="AG15" s="52"/>
      <c r="AH15" s="18"/>
      <c r="AM15" s="53" t="s">
        <v>141</v>
      </c>
    </row>
    <row r="16" spans="1:39" s="44" customFormat="1" ht="13.5">
      <c r="A16" s="51" t="s">
        <v>2</v>
      </c>
      <c r="B16" s="54"/>
      <c r="C16" s="54"/>
      <c r="D16" s="54"/>
      <c r="E16" s="54"/>
      <c r="F16" s="54"/>
      <c r="G16" s="54"/>
      <c r="H16" s="54"/>
      <c r="I16" s="54"/>
      <c r="J16" s="54"/>
      <c r="K16" s="54"/>
      <c r="L16" s="54"/>
      <c r="M16" s="54"/>
      <c r="N16" s="54"/>
      <c r="O16" s="54"/>
      <c r="P16" s="54"/>
      <c r="Q16" s="54"/>
      <c r="R16" s="54"/>
      <c r="S16" s="54"/>
      <c r="T16" s="55"/>
      <c r="U16" s="56"/>
      <c r="V16" s="55"/>
      <c r="W16" s="56"/>
      <c r="X16" s="55"/>
      <c r="Y16" s="56"/>
      <c r="Z16" s="55"/>
      <c r="AA16" s="56"/>
      <c r="AB16" s="55"/>
      <c r="AC16" s="56"/>
      <c r="AD16" s="55"/>
      <c r="AE16" s="56"/>
      <c r="AF16" s="55"/>
      <c r="AG16" s="57"/>
      <c r="AH16" s="58"/>
      <c r="AJ16" s="59"/>
      <c r="AK16" s="60"/>
      <c r="AL16" s="59"/>
      <c r="AM16" s="60"/>
    </row>
    <row r="17" spans="1:37" s="20" customFormat="1" ht="13.5" customHeight="1">
      <c r="A17" s="51" t="s">
        <v>3</v>
      </c>
      <c r="B17" s="61"/>
      <c r="C17" s="61"/>
      <c r="D17" s="61"/>
      <c r="E17" s="61"/>
      <c r="F17" s="61"/>
      <c r="G17" s="61"/>
      <c r="H17" s="61"/>
      <c r="I17" s="61"/>
      <c r="J17" s="61"/>
      <c r="K17" s="61"/>
      <c r="L17" s="61"/>
      <c r="M17" s="61"/>
      <c r="N17" s="61"/>
      <c r="O17" s="61"/>
      <c r="P17" s="61"/>
      <c r="Q17" s="61"/>
      <c r="R17" s="61"/>
      <c r="S17" s="62"/>
      <c r="T17" s="61"/>
      <c r="U17" s="62"/>
      <c r="V17" s="61"/>
      <c r="W17" s="62"/>
      <c r="X17" s="61"/>
      <c r="Y17" s="62"/>
      <c r="Z17" s="38"/>
      <c r="AA17" s="38"/>
      <c r="AB17" s="38"/>
      <c r="AC17" s="38"/>
      <c r="AD17" s="38"/>
      <c r="AE17" s="38"/>
      <c r="AF17" s="38"/>
      <c r="AG17" s="38"/>
      <c r="AH17" s="38"/>
      <c r="AI17" s="38"/>
      <c r="AJ17" s="38"/>
      <c r="AK17" s="38"/>
    </row>
  </sheetData>
  <sheetProtection/>
  <mergeCells count="93">
    <mergeCell ref="AM12:AM13"/>
    <mergeCell ref="AG12:AG13"/>
    <mergeCell ref="AH12:AH13"/>
    <mergeCell ref="AJ12:AJ13"/>
    <mergeCell ref="AK12:AK13"/>
    <mergeCell ref="AL12:AL13"/>
    <mergeCell ref="B12:B13"/>
    <mergeCell ref="C12:C13"/>
    <mergeCell ref="J12:J13"/>
    <mergeCell ref="K12:K13"/>
    <mergeCell ref="H12:H13"/>
    <mergeCell ref="A1:S1"/>
    <mergeCell ref="A10:A11"/>
    <mergeCell ref="D10:D11"/>
    <mergeCell ref="H8:I8"/>
    <mergeCell ref="L8:M8"/>
    <mergeCell ref="N12:N13"/>
    <mergeCell ref="E12:E13"/>
    <mergeCell ref="F12:F13"/>
    <mergeCell ref="G12:G13"/>
    <mergeCell ref="L12:L13"/>
    <mergeCell ref="V12:V13"/>
    <mergeCell ref="O12:O13"/>
    <mergeCell ref="AC12:AC13"/>
    <mergeCell ref="W12:W13"/>
    <mergeCell ref="Q10:Q11"/>
    <mergeCell ref="U10:U11"/>
    <mergeCell ref="V10:V11"/>
    <mergeCell ref="AF12:AF13"/>
    <mergeCell ref="AD12:AD13"/>
    <mergeCell ref="AE12:AE13"/>
    <mergeCell ref="AA12:AA13"/>
    <mergeCell ref="S10:S11"/>
    <mergeCell ref="P10:P11"/>
    <mergeCell ref="Y12:Y13"/>
    <mergeCell ref="Z12:Z13"/>
    <mergeCell ref="X12:X13"/>
    <mergeCell ref="AB12:AB13"/>
    <mergeCell ref="Q12:Q13"/>
    <mergeCell ref="R12:R13"/>
    <mergeCell ref="U12:U13"/>
    <mergeCell ref="S12:S13"/>
    <mergeCell ref="T12:T13"/>
    <mergeCell ref="I10:I11"/>
    <mergeCell ref="I12:I13"/>
    <mergeCell ref="P12:P13"/>
    <mergeCell ref="AD8:AE8"/>
    <mergeCell ref="Z8:AA8"/>
    <mergeCell ref="P8:Q8"/>
    <mergeCell ref="R8:S8"/>
    <mergeCell ref="R10:R11"/>
    <mergeCell ref="N10:N11"/>
    <mergeCell ref="M12:M13"/>
    <mergeCell ref="A12:A13"/>
    <mergeCell ref="D12:D13"/>
    <mergeCell ref="A7:A9"/>
    <mergeCell ref="B7:O7"/>
    <mergeCell ref="B8:C8"/>
    <mergeCell ref="D8:E8"/>
    <mergeCell ref="O10:O11"/>
    <mergeCell ref="E10:E11"/>
    <mergeCell ref="N8:O8"/>
    <mergeCell ref="H10:H11"/>
    <mergeCell ref="T10:T11"/>
    <mergeCell ref="P7:S7"/>
    <mergeCell ref="F8:G8"/>
    <mergeCell ref="AM10:AM11"/>
    <mergeCell ref="AJ8:AK8"/>
    <mergeCell ref="AL8:AM8"/>
    <mergeCell ref="V8:W8"/>
    <mergeCell ref="AF10:AF11"/>
    <mergeCell ref="AG8:AH8"/>
    <mergeCell ref="J8:K8"/>
    <mergeCell ref="AJ7:AM7"/>
    <mergeCell ref="J10:J11"/>
    <mergeCell ref="K10:K11"/>
    <mergeCell ref="AJ10:AJ11"/>
    <mergeCell ref="AK10:AK11"/>
    <mergeCell ref="AL10:AL11"/>
    <mergeCell ref="AG7:AH7"/>
    <mergeCell ref="AA10:AA11"/>
    <mergeCell ref="Y10:Y11"/>
    <mergeCell ref="Z10:Z11"/>
    <mergeCell ref="T7:AE7"/>
    <mergeCell ref="T8:U8"/>
    <mergeCell ref="AB8:AC8"/>
    <mergeCell ref="AD10:AD11"/>
    <mergeCell ref="AE10:AE11"/>
    <mergeCell ref="AB10:AB11"/>
    <mergeCell ref="X10:X11"/>
    <mergeCell ref="AC10:AC11"/>
    <mergeCell ref="X8:Y8"/>
    <mergeCell ref="W10:W11"/>
  </mergeCells>
  <printOptions horizontalCentered="1"/>
  <pageMargins left="0.7480314960629921" right="0.7480314960629921" top="0.7480314960629921" bottom="0.7874015748031497" header="0.3937007874015748" footer="0.1968503937007874"/>
  <pageSetup fitToHeight="0" fitToWidth="0" horizontalDpi="600" verticalDpi="600" orientation="portrait" paperSize="9" r:id="rId1"/>
  <colBreaks count="1" manualBreakCount="1">
    <brk id="19" max="16" man="1"/>
  </colBreaks>
</worksheet>
</file>

<file path=xl/worksheets/sheet2.xml><?xml version="1.0" encoding="utf-8"?>
<worksheet xmlns="http://schemas.openxmlformats.org/spreadsheetml/2006/main" xmlns:r="http://schemas.openxmlformats.org/officeDocument/2006/relationships">
  <dimension ref="A1:CE43"/>
  <sheetViews>
    <sheetView view="pageBreakPreview" zoomScaleSheetLayoutView="100" zoomScalePageLayoutView="40" workbookViewId="0" topLeftCell="A1">
      <selection activeCell="A7" sqref="A7"/>
    </sheetView>
  </sheetViews>
  <sheetFormatPr defaultColWidth="8.75390625" defaultRowHeight="13.5"/>
  <cols>
    <col min="1" max="1" width="8.125" style="204" customWidth="1"/>
    <col min="2" max="2" width="3.75390625" style="204" customWidth="1"/>
    <col min="3" max="3" width="4.375" style="362" customWidth="1"/>
    <col min="4" max="4" width="3.75390625" style="362" customWidth="1"/>
    <col min="5" max="5" width="4.375" style="362" customWidth="1"/>
    <col min="6" max="6" width="3.75390625" style="362" customWidth="1"/>
    <col min="7" max="7" width="3.875" style="362" customWidth="1"/>
    <col min="8" max="8" width="3.125" style="362" customWidth="1"/>
    <col min="9" max="9" width="3.875" style="362" customWidth="1"/>
    <col min="10" max="10" width="2.625" style="362" customWidth="1"/>
    <col min="11" max="11" width="3.375" style="362" customWidth="1"/>
    <col min="12" max="12" width="4.00390625" style="362" customWidth="1"/>
    <col min="13" max="13" width="4.50390625" style="362" customWidth="1"/>
    <col min="14" max="14" width="3.75390625" style="362" customWidth="1"/>
    <col min="15" max="15" width="4.125" style="362" customWidth="1"/>
    <col min="16" max="16" width="3.75390625" style="204" customWidth="1"/>
    <col min="17" max="17" width="4.375" style="362" customWidth="1"/>
    <col min="18" max="18" width="3.125" style="204" customWidth="1"/>
    <col min="19" max="19" width="3.375" style="362" customWidth="1"/>
    <col min="20" max="20" width="3.125" style="204" customWidth="1"/>
    <col min="21" max="21" width="3.375" style="362" customWidth="1"/>
    <col min="22" max="22" width="3.00390625" style="204" customWidth="1"/>
    <col min="23" max="23" width="3.375" style="362" customWidth="1"/>
    <col min="24" max="24" width="2.75390625" style="204" customWidth="1"/>
    <col min="25" max="25" width="3.375" style="362" customWidth="1"/>
    <col min="26" max="26" width="2.625" style="204" customWidth="1"/>
    <col min="27" max="27" width="3.375" style="363" customWidth="1"/>
    <col min="28" max="28" width="3.375" style="202" customWidth="1"/>
    <col min="29" max="29" width="3.875" style="362" customWidth="1"/>
    <col min="30" max="30" width="3.50390625" style="204" customWidth="1"/>
    <col min="31" max="31" width="3.875" style="362" customWidth="1"/>
    <col min="32" max="32" width="3.25390625" style="204" customWidth="1"/>
    <col min="33" max="33" width="3.25390625" style="362" customWidth="1"/>
    <col min="34" max="34" width="3.125" style="204" customWidth="1"/>
    <col min="35" max="35" width="3.125" style="362" customWidth="1"/>
    <col min="36" max="36" width="2.875" style="204" customWidth="1"/>
    <col min="37" max="37" width="3.125" style="363" customWidth="1"/>
    <col min="38" max="39" width="3.125" style="204" customWidth="1"/>
    <col min="40" max="40" width="3.375" style="204" customWidth="1"/>
    <col min="41" max="41" width="4.125" style="204" customWidth="1"/>
    <col min="42" max="42" width="3.125" style="204" customWidth="1"/>
    <col min="43" max="43" width="3.25390625" style="204" customWidth="1"/>
    <col min="44" max="44" width="3.125" style="204" customWidth="1"/>
    <col min="45" max="48" width="3.375" style="204" customWidth="1"/>
    <col min="49" max="49" width="4.125" style="204" customWidth="1"/>
    <col min="50" max="50" width="3.125" style="204" customWidth="1"/>
    <col min="51" max="51" width="3.625" style="204" customWidth="1"/>
    <col min="52" max="52" width="3.125" style="204" customWidth="1"/>
    <col min="53" max="53" width="3.875" style="204" customWidth="1"/>
    <col min="54" max="54" width="3.25390625" style="204" customWidth="1"/>
    <col min="55" max="55" width="4.375" style="204" customWidth="1"/>
    <col min="56" max="56" width="3.125" style="204" customWidth="1"/>
    <col min="57" max="57" width="3.375" style="204" customWidth="1"/>
    <col min="58" max="58" width="3.125" style="204" customWidth="1"/>
    <col min="59" max="59" width="3.625" style="204" customWidth="1"/>
    <col min="60" max="60" width="3.00390625" style="364" customWidth="1"/>
    <col min="61" max="61" width="3.625" style="204" customWidth="1"/>
    <col min="62" max="62" width="3.00390625" style="204" customWidth="1"/>
    <col min="63" max="63" width="3.625" style="204" customWidth="1"/>
    <col min="64" max="64" width="3.125" style="204" customWidth="1"/>
    <col min="65" max="65" width="3.625" style="204" customWidth="1"/>
    <col min="66" max="66" width="3.125" style="204" customWidth="1"/>
    <col min="67" max="67" width="3.625" style="204" customWidth="1"/>
    <col min="68" max="68" width="3.125" style="204" customWidth="1"/>
    <col min="69" max="69" width="3.625" style="204" customWidth="1"/>
    <col min="70" max="70" width="3.125" style="204" customWidth="1"/>
    <col min="71" max="71" width="3.625" style="204" customWidth="1"/>
    <col min="72" max="72" width="3.125" style="204" customWidth="1"/>
    <col min="73" max="73" width="3.625" style="204" customWidth="1"/>
    <col min="74" max="74" width="3.125" style="204" customWidth="1"/>
    <col min="75" max="75" width="3.625" style="204" customWidth="1"/>
    <col min="76" max="76" width="3.125" style="204" customWidth="1"/>
    <col min="77" max="77" width="3.625" style="204" customWidth="1"/>
    <col min="78" max="78" width="4.00390625" style="204" customWidth="1"/>
    <col min="79" max="79" width="3.625" style="204" customWidth="1"/>
    <col min="80" max="16384" width="8.75390625" style="204" customWidth="1"/>
  </cols>
  <sheetData>
    <row r="1" spans="1:67" ht="25.5" customHeight="1">
      <c r="A1" s="296" t="s">
        <v>152</v>
      </c>
      <c r="B1" s="199"/>
      <c r="C1" s="199"/>
      <c r="D1" s="199"/>
      <c r="E1" s="199"/>
      <c r="F1" s="199"/>
      <c r="G1" s="199"/>
      <c r="H1" s="199"/>
      <c r="I1" s="199"/>
      <c r="J1" s="199"/>
      <c r="K1" s="199"/>
      <c r="L1" s="199"/>
      <c r="M1" s="199"/>
      <c r="N1" s="199"/>
      <c r="O1" s="199"/>
      <c r="P1" s="199"/>
      <c r="Q1" s="199"/>
      <c r="R1" s="199"/>
      <c r="S1" s="199"/>
      <c r="T1" s="199"/>
      <c r="U1" s="199"/>
      <c r="V1" s="199"/>
      <c r="W1" s="200"/>
      <c r="X1" s="200"/>
      <c r="Y1" s="200"/>
      <c r="Z1" s="200"/>
      <c r="AA1" s="201"/>
      <c r="AB1" s="201"/>
      <c r="AC1" s="200"/>
      <c r="AD1" s="200"/>
      <c r="AE1" s="200"/>
      <c r="AF1" s="200"/>
      <c r="AG1" s="200"/>
      <c r="AH1" s="200"/>
      <c r="AI1" s="200"/>
      <c r="AJ1" s="200"/>
      <c r="AK1" s="200"/>
      <c r="AL1" s="200"/>
      <c r="AM1" s="200"/>
      <c r="AN1" s="200"/>
      <c r="AO1" s="202"/>
      <c r="AP1" s="202"/>
      <c r="AQ1" s="202"/>
      <c r="AR1" s="202"/>
      <c r="AS1" s="202"/>
      <c r="AT1" s="202"/>
      <c r="AU1" s="202"/>
      <c r="AV1" s="202"/>
      <c r="AW1" s="202"/>
      <c r="AX1" s="202"/>
      <c r="AY1" s="202"/>
      <c r="AZ1" s="202"/>
      <c r="BA1" s="202"/>
      <c r="BB1" s="202"/>
      <c r="BC1" s="202"/>
      <c r="BD1" s="202"/>
      <c r="BE1" s="202"/>
      <c r="BF1" s="202"/>
      <c r="BG1" s="202"/>
      <c r="BH1" s="203"/>
      <c r="BI1" s="202"/>
      <c r="BJ1" s="202"/>
      <c r="BK1" s="202"/>
      <c r="BL1" s="202"/>
      <c r="BM1" s="202"/>
      <c r="BN1" s="202"/>
      <c r="BO1" s="202"/>
    </row>
    <row r="2" spans="1:67" ht="18.75" customHeight="1">
      <c r="A2" s="15"/>
      <c r="B2" s="16"/>
      <c r="C2" s="17"/>
      <c r="D2" s="17"/>
      <c r="E2" s="17"/>
      <c r="F2" s="17"/>
      <c r="G2" s="17"/>
      <c r="H2" s="17"/>
      <c r="I2" s="17"/>
      <c r="J2" s="17"/>
      <c r="K2" s="17"/>
      <c r="L2" s="17"/>
      <c r="M2" s="17"/>
      <c r="N2" s="17"/>
      <c r="O2" s="17"/>
      <c r="P2" s="16"/>
      <c r="Q2" s="17"/>
      <c r="R2" s="16"/>
      <c r="S2" s="17"/>
      <c r="T2" s="16"/>
      <c r="U2" s="17"/>
      <c r="V2" s="16"/>
      <c r="W2" s="17"/>
      <c r="X2" s="16"/>
      <c r="Y2" s="17"/>
      <c r="Z2" s="16"/>
      <c r="AA2" s="17"/>
      <c r="AB2" s="16"/>
      <c r="AC2" s="17"/>
      <c r="AD2" s="16"/>
      <c r="AE2" s="17"/>
      <c r="AF2" s="16"/>
      <c r="AG2" s="17"/>
      <c r="AH2" s="16"/>
      <c r="AI2" s="17"/>
      <c r="AJ2" s="16"/>
      <c r="AK2" s="17"/>
      <c r="AL2" s="66"/>
      <c r="AM2" s="66"/>
      <c r="AN2" s="66"/>
      <c r="AO2" s="66"/>
      <c r="AP2" s="66"/>
      <c r="AQ2" s="66"/>
      <c r="AR2" s="66"/>
      <c r="AS2" s="66"/>
      <c r="AT2" s="66"/>
      <c r="AU2" s="66"/>
      <c r="AV2" s="66"/>
      <c r="AW2" s="66"/>
      <c r="AX2" s="66"/>
      <c r="AY2" s="66"/>
      <c r="AZ2" s="202"/>
      <c r="BA2" s="202"/>
      <c r="BB2" s="202"/>
      <c r="BC2" s="202"/>
      <c r="BD2" s="202"/>
      <c r="BE2" s="202"/>
      <c r="BF2" s="202"/>
      <c r="BG2" s="202"/>
      <c r="BH2" s="203"/>
      <c r="BI2" s="202"/>
      <c r="BJ2" s="202"/>
      <c r="BK2" s="202"/>
      <c r="BL2" s="202"/>
      <c r="BM2" s="202"/>
      <c r="BN2" s="202"/>
      <c r="BO2" s="202"/>
    </row>
    <row r="3" spans="1:66" ht="18" customHeight="1">
      <c r="A3" s="381" t="s">
        <v>6</v>
      </c>
      <c r="B3" s="383" t="s">
        <v>81</v>
      </c>
      <c r="C3" s="443"/>
      <c r="D3" s="443"/>
      <c r="E3" s="443"/>
      <c r="F3" s="443"/>
      <c r="G3" s="443"/>
      <c r="H3" s="443"/>
      <c r="I3" s="443"/>
      <c r="J3" s="443"/>
      <c r="K3" s="443"/>
      <c r="L3" s="383" t="s">
        <v>230</v>
      </c>
      <c r="M3" s="443"/>
      <c r="N3" s="443"/>
      <c r="O3" s="381"/>
      <c r="P3" s="383" t="s">
        <v>231</v>
      </c>
      <c r="Q3" s="443"/>
      <c r="R3" s="443"/>
      <c r="S3" s="443"/>
      <c r="T3" s="443"/>
      <c r="U3" s="443"/>
      <c r="V3" s="443"/>
      <c r="W3" s="443"/>
      <c r="X3" s="443"/>
      <c r="Y3" s="443"/>
      <c r="Z3" s="443"/>
      <c r="AA3" s="443"/>
      <c r="AB3" s="443"/>
      <c r="AC3" s="443"/>
      <c r="AD3" s="443"/>
      <c r="AE3" s="443"/>
      <c r="AF3" s="443"/>
      <c r="AG3" s="443"/>
      <c r="AH3" s="443"/>
      <c r="AI3" s="443"/>
      <c r="AJ3" s="443"/>
      <c r="AK3" s="443"/>
      <c r="AL3" s="443"/>
      <c r="AM3" s="443"/>
      <c r="AN3" s="443"/>
      <c r="AO3" s="443"/>
      <c r="AP3" s="443"/>
      <c r="AQ3" s="443"/>
      <c r="AR3" s="443"/>
      <c r="AS3" s="443"/>
      <c r="AT3" s="443"/>
      <c r="AU3" s="443"/>
      <c r="AV3" s="443"/>
      <c r="AW3" s="443"/>
      <c r="AX3" s="63"/>
      <c r="AY3" s="63"/>
      <c r="AZ3" s="63"/>
      <c r="BA3" s="63"/>
      <c r="BB3" s="202"/>
      <c r="BC3" s="202"/>
      <c r="BD3" s="202"/>
      <c r="BE3" s="202"/>
      <c r="BF3" s="202"/>
      <c r="BH3" s="168"/>
      <c r="BI3" s="63"/>
      <c r="BJ3" s="202"/>
      <c r="BK3" s="202"/>
      <c r="BL3" s="202"/>
      <c r="BM3" s="202"/>
      <c r="BN3" s="202"/>
    </row>
    <row r="4" spans="1:66" s="206" customFormat="1" ht="45" customHeight="1">
      <c r="A4" s="376"/>
      <c r="B4" s="430" t="s">
        <v>11</v>
      </c>
      <c r="C4" s="433"/>
      <c r="D4" s="431" t="s">
        <v>232</v>
      </c>
      <c r="E4" s="431"/>
      <c r="F4" s="423" t="s">
        <v>233</v>
      </c>
      <c r="G4" s="433"/>
      <c r="H4" s="430" t="s">
        <v>234</v>
      </c>
      <c r="I4" s="433"/>
      <c r="J4" s="423" t="s">
        <v>235</v>
      </c>
      <c r="K4" s="424"/>
      <c r="L4" s="430" t="s">
        <v>11</v>
      </c>
      <c r="M4" s="433"/>
      <c r="N4" s="423" t="s">
        <v>236</v>
      </c>
      <c r="O4" s="424"/>
      <c r="P4" s="430" t="s">
        <v>11</v>
      </c>
      <c r="Q4" s="433"/>
      <c r="R4" s="423" t="s">
        <v>62</v>
      </c>
      <c r="S4" s="424"/>
      <c r="T4" s="451" t="s">
        <v>159</v>
      </c>
      <c r="U4" s="452"/>
      <c r="V4" s="423" t="s">
        <v>63</v>
      </c>
      <c r="W4" s="424"/>
      <c r="X4" s="397" t="s">
        <v>64</v>
      </c>
      <c r="Y4" s="434"/>
      <c r="Z4" s="423" t="s">
        <v>65</v>
      </c>
      <c r="AA4" s="425"/>
      <c r="AB4" s="436" t="s">
        <v>160</v>
      </c>
      <c r="AC4" s="423"/>
      <c r="AD4" s="436" t="s">
        <v>156</v>
      </c>
      <c r="AE4" s="436"/>
      <c r="AF4" s="423" t="s">
        <v>66</v>
      </c>
      <c r="AG4" s="425"/>
      <c r="AH4" s="423" t="s">
        <v>67</v>
      </c>
      <c r="AI4" s="424"/>
      <c r="AJ4" s="423" t="s">
        <v>68</v>
      </c>
      <c r="AK4" s="424"/>
      <c r="AL4" s="423" t="s">
        <v>19</v>
      </c>
      <c r="AM4" s="425"/>
      <c r="AN4" s="450" t="s">
        <v>162</v>
      </c>
      <c r="AO4" s="422"/>
      <c r="AP4" s="423" t="s">
        <v>237</v>
      </c>
      <c r="AQ4" s="424"/>
      <c r="AR4" s="423" t="s">
        <v>69</v>
      </c>
      <c r="AS4" s="424"/>
      <c r="AT4" s="423" t="s">
        <v>70</v>
      </c>
      <c r="AU4" s="424"/>
      <c r="AV4" s="423" t="s">
        <v>71</v>
      </c>
      <c r="AW4" s="425"/>
      <c r="AX4" s="437"/>
      <c r="AY4" s="437"/>
      <c r="AZ4" s="449"/>
      <c r="BA4" s="449"/>
      <c r="BB4" s="205"/>
      <c r="BC4" s="205"/>
      <c r="BD4" s="205"/>
      <c r="BE4" s="205"/>
      <c r="BF4" s="205"/>
      <c r="BH4" s="169"/>
      <c r="BI4" s="136"/>
      <c r="BJ4" s="205"/>
      <c r="BK4" s="205"/>
      <c r="BL4" s="205"/>
      <c r="BM4" s="205"/>
      <c r="BN4" s="205"/>
    </row>
    <row r="5" spans="1:66" ht="35.25" customHeight="1">
      <c r="A5" s="376"/>
      <c r="B5" s="152" t="s">
        <v>27</v>
      </c>
      <c r="C5" s="72" t="s">
        <v>28</v>
      </c>
      <c r="D5" s="67" t="s">
        <v>27</v>
      </c>
      <c r="E5" s="68" t="s">
        <v>28</v>
      </c>
      <c r="F5" s="67" t="s">
        <v>27</v>
      </c>
      <c r="G5" s="68" t="s">
        <v>28</v>
      </c>
      <c r="H5" s="67" t="s">
        <v>27</v>
      </c>
      <c r="I5" s="68" t="s">
        <v>28</v>
      </c>
      <c r="J5" s="67" t="s">
        <v>27</v>
      </c>
      <c r="K5" s="68" t="s">
        <v>28</v>
      </c>
      <c r="L5" s="67" t="s">
        <v>27</v>
      </c>
      <c r="M5" s="68" t="s">
        <v>28</v>
      </c>
      <c r="N5" s="67" t="s">
        <v>27</v>
      </c>
      <c r="O5" s="68" t="s">
        <v>28</v>
      </c>
      <c r="P5" s="67" t="s">
        <v>27</v>
      </c>
      <c r="Q5" s="68" t="s">
        <v>28</v>
      </c>
      <c r="R5" s="69" t="s">
        <v>27</v>
      </c>
      <c r="S5" s="68" t="s">
        <v>28</v>
      </c>
      <c r="T5" s="69" t="s">
        <v>27</v>
      </c>
      <c r="U5" s="68" t="s">
        <v>28</v>
      </c>
      <c r="V5" s="70" t="s">
        <v>27</v>
      </c>
      <c r="W5" s="157" t="s">
        <v>28</v>
      </c>
      <c r="X5" s="156" t="s">
        <v>27</v>
      </c>
      <c r="Y5" s="69" t="s">
        <v>28</v>
      </c>
      <c r="Z5" s="69" t="s">
        <v>27</v>
      </c>
      <c r="AA5" s="72" t="s">
        <v>28</v>
      </c>
      <c r="AB5" s="70" t="s">
        <v>27</v>
      </c>
      <c r="AC5" s="72" t="s">
        <v>28</v>
      </c>
      <c r="AD5" s="69" t="s">
        <v>29</v>
      </c>
      <c r="AE5" s="68" t="s">
        <v>28</v>
      </c>
      <c r="AF5" s="69" t="s">
        <v>27</v>
      </c>
      <c r="AG5" s="72" t="s">
        <v>28</v>
      </c>
      <c r="AH5" s="69" t="s">
        <v>27</v>
      </c>
      <c r="AI5" s="68" t="s">
        <v>28</v>
      </c>
      <c r="AJ5" s="69" t="s">
        <v>27</v>
      </c>
      <c r="AK5" s="68" t="s">
        <v>28</v>
      </c>
      <c r="AL5" s="67" t="s">
        <v>27</v>
      </c>
      <c r="AM5" s="72" t="s">
        <v>28</v>
      </c>
      <c r="AN5" s="156" t="s">
        <v>27</v>
      </c>
      <c r="AO5" s="71" t="s">
        <v>28</v>
      </c>
      <c r="AP5" s="69" t="s">
        <v>27</v>
      </c>
      <c r="AQ5" s="72" t="s">
        <v>28</v>
      </c>
      <c r="AR5" s="69" t="s">
        <v>27</v>
      </c>
      <c r="AS5" s="68" t="s">
        <v>28</v>
      </c>
      <c r="AT5" s="69" t="s">
        <v>27</v>
      </c>
      <c r="AU5" s="73" t="s">
        <v>28</v>
      </c>
      <c r="AV5" s="69" t="s">
        <v>27</v>
      </c>
      <c r="AW5" s="72" t="s">
        <v>28</v>
      </c>
      <c r="AX5" s="137"/>
      <c r="AY5" s="138"/>
      <c r="AZ5" s="137"/>
      <c r="BA5" s="138"/>
      <c r="BB5" s="202"/>
      <c r="BC5" s="202"/>
      <c r="BD5" s="202"/>
      <c r="BE5" s="202"/>
      <c r="BF5" s="202"/>
      <c r="BH5" s="170"/>
      <c r="BI5" s="138"/>
      <c r="BJ5" s="202"/>
      <c r="BK5" s="202"/>
      <c r="BL5" s="202"/>
      <c r="BM5" s="202"/>
      <c r="BN5" s="202"/>
    </row>
    <row r="6" spans="1:66" s="208" customFormat="1" ht="31.5" customHeight="1">
      <c r="A6" s="79" t="s">
        <v>72</v>
      </c>
      <c r="B6" s="83" t="s">
        <v>238</v>
      </c>
      <c r="C6" s="83" t="s">
        <v>239</v>
      </c>
      <c r="D6" s="80" t="s">
        <v>240</v>
      </c>
      <c r="E6" s="80" t="s">
        <v>240</v>
      </c>
      <c r="F6" s="81" t="s">
        <v>241</v>
      </c>
      <c r="G6" s="81" t="s">
        <v>242</v>
      </c>
      <c r="H6" s="80">
        <v>1</v>
      </c>
      <c r="I6" s="80">
        <v>0.1</v>
      </c>
      <c r="J6" s="80">
        <v>1</v>
      </c>
      <c r="K6" s="80">
        <v>0.1</v>
      </c>
      <c r="L6" s="81" t="s">
        <v>243</v>
      </c>
      <c r="M6" s="81" t="s">
        <v>244</v>
      </c>
      <c r="N6" s="81" t="s">
        <v>243</v>
      </c>
      <c r="O6" s="81" t="s">
        <v>244</v>
      </c>
      <c r="P6" s="81" t="s">
        <v>245</v>
      </c>
      <c r="Q6" s="81" t="s">
        <v>246</v>
      </c>
      <c r="R6" s="80">
        <v>1</v>
      </c>
      <c r="S6" s="80">
        <v>0.1</v>
      </c>
      <c r="T6" s="80">
        <v>11</v>
      </c>
      <c r="U6" s="80">
        <v>0.6</v>
      </c>
      <c r="V6" s="81">
        <v>2</v>
      </c>
      <c r="W6" s="81">
        <v>0.1</v>
      </c>
      <c r="X6" s="84" t="s">
        <v>240</v>
      </c>
      <c r="Y6" s="80" t="s">
        <v>240</v>
      </c>
      <c r="Z6" s="80">
        <v>1</v>
      </c>
      <c r="AA6" s="82">
        <v>0.1</v>
      </c>
      <c r="AB6" s="81" t="s">
        <v>240</v>
      </c>
      <c r="AC6" s="83" t="s">
        <v>240</v>
      </c>
      <c r="AD6" s="81" t="s">
        <v>247</v>
      </c>
      <c r="AE6" s="81" t="s">
        <v>248</v>
      </c>
      <c r="AF6" s="80" t="s">
        <v>240</v>
      </c>
      <c r="AG6" s="82" t="s">
        <v>240</v>
      </c>
      <c r="AH6" s="80" t="s">
        <v>240</v>
      </c>
      <c r="AI6" s="80" t="s">
        <v>240</v>
      </c>
      <c r="AJ6" s="80">
        <v>4</v>
      </c>
      <c r="AK6" s="80">
        <v>0.2</v>
      </c>
      <c r="AL6" s="80">
        <v>1</v>
      </c>
      <c r="AM6" s="82">
        <v>0.1</v>
      </c>
      <c r="AN6" s="84" t="s">
        <v>240</v>
      </c>
      <c r="AO6" s="82" t="s">
        <v>240</v>
      </c>
      <c r="AP6" s="80">
        <v>3</v>
      </c>
      <c r="AQ6" s="82">
        <v>0.2</v>
      </c>
      <c r="AR6" s="80" t="s">
        <v>240</v>
      </c>
      <c r="AS6" s="80" t="s">
        <v>240</v>
      </c>
      <c r="AT6" s="80" t="s">
        <v>240</v>
      </c>
      <c r="AU6" s="84" t="s">
        <v>240</v>
      </c>
      <c r="AV6" s="80" t="s">
        <v>240</v>
      </c>
      <c r="AW6" s="154" t="s">
        <v>240</v>
      </c>
      <c r="AX6" s="74"/>
      <c r="AY6" s="74"/>
      <c r="AZ6" s="74"/>
      <c r="BA6" s="74"/>
      <c r="BB6" s="207"/>
      <c r="BC6" s="207"/>
      <c r="BH6" s="171"/>
      <c r="BI6" s="74"/>
      <c r="BJ6" s="207"/>
      <c r="BK6" s="207"/>
      <c r="BL6" s="207"/>
      <c r="BM6" s="207"/>
      <c r="BN6" s="207"/>
    </row>
    <row r="7" spans="1:66" s="208" customFormat="1" ht="31.5" customHeight="1">
      <c r="A7" s="79" t="s">
        <v>73</v>
      </c>
      <c r="B7" s="83" t="s">
        <v>74</v>
      </c>
      <c r="C7" s="83" t="s">
        <v>249</v>
      </c>
      <c r="D7" s="81" t="s">
        <v>34</v>
      </c>
      <c r="E7" s="81" t="s">
        <v>35</v>
      </c>
      <c r="F7" s="81" t="s">
        <v>36</v>
      </c>
      <c r="G7" s="81" t="s">
        <v>37</v>
      </c>
      <c r="H7" s="81" t="s">
        <v>38</v>
      </c>
      <c r="I7" s="81" t="s">
        <v>39</v>
      </c>
      <c r="J7" s="80" t="s">
        <v>1</v>
      </c>
      <c r="K7" s="80" t="s">
        <v>1</v>
      </c>
      <c r="L7" s="81" t="s">
        <v>40</v>
      </c>
      <c r="M7" s="81" t="s">
        <v>41</v>
      </c>
      <c r="N7" s="81" t="s">
        <v>40</v>
      </c>
      <c r="O7" s="81" t="s">
        <v>41</v>
      </c>
      <c r="P7" s="81" t="s">
        <v>42</v>
      </c>
      <c r="Q7" s="81" t="s">
        <v>43</v>
      </c>
      <c r="R7" s="80" t="s">
        <v>44</v>
      </c>
      <c r="S7" s="80" t="s">
        <v>45</v>
      </c>
      <c r="T7" s="80" t="s">
        <v>44</v>
      </c>
      <c r="U7" s="80" t="s">
        <v>45</v>
      </c>
      <c r="V7" s="81" t="s">
        <v>46</v>
      </c>
      <c r="W7" s="81" t="s">
        <v>47</v>
      </c>
      <c r="X7" s="84" t="s">
        <v>240</v>
      </c>
      <c r="Y7" s="80" t="s">
        <v>240</v>
      </c>
      <c r="Z7" s="80" t="s">
        <v>48</v>
      </c>
      <c r="AA7" s="82" t="s">
        <v>49</v>
      </c>
      <c r="AB7" s="81" t="s">
        <v>240</v>
      </c>
      <c r="AC7" s="83" t="s">
        <v>240</v>
      </c>
      <c r="AD7" s="81" t="s">
        <v>50</v>
      </c>
      <c r="AE7" s="81" t="s">
        <v>51</v>
      </c>
      <c r="AF7" s="80" t="s">
        <v>48</v>
      </c>
      <c r="AG7" s="82" t="s">
        <v>49</v>
      </c>
      <c r="AH7" s="80" t="s">
        <v>240</v>
      </c>
      <c r="AI7" s="80" t="s">
        <v>240</v>
      </c>
      <c r="AJ7" s="80" t="s">
        <v>52</v>
      </c>
      <c r="AK7" s="80" t="s">
        <v>53</v>
      </c>
      <c r="AL7" s="80" t="s">
        <v>54</v>
      </c>
      <c r="AM7" s="82" t="s">
        <v>49</v>
      </c>
      <c r="AN7" s="84" t="s">
        <v>240</v>
      </c>
      <c r="AO7" s="82" t="s">
        <v>240</v>
      </c>
      <c r="AP7" s="80" t="s">
        <v>55</v>
      </c>
      <c r="AQ7" s="82" t="s">
        <v>53</v>
      </c>
      <c r="AR7" s="80" t="s">
        <v>240</v>
      </c>
      <c r="AS7" s="80" t="s">
        <v>240</v>
      </c>
      <c r="AT7" s="80" t="s">
        <v>240</v>
      </c>
      <c r="AU7" s="84" t="s">
        <v>240</v>
      </c>
      <c r="AV7" s="80" t="s">
        <v>240</v>
      </c>
      <c r="AW7" s="154" t="s">
        <v>240</v>
      </c>
      <c r="AX7" s="74"/>
      <c r="AY7" s="74"/>
      <c r="AZ7" s="74"/>
      <c r="BA7" s="74"/>
      <c r="BB7" s="207"/>
      <c r="BC7" s="207"/>
      <c r="BH7" s="171"/>
      <c r="BI7" s="74"/>
      <c r="BJ7" s="207"/>
      <c r="BK7" s="207"/>
      <c r="BL7" s="207"/>
      <c r="BM7" s="207"/>
      <c r="BN7" s="207"/>
    </row>
    <row r="8" spans="1:61" s="207" customFormat="1" ht="31.5" customHeight="1">
      <c r="A8" s="79" t="s">
        <v>250</v>
      </c>
      <c r="B8" s="83" t="s">
        <v>251</v>
      </c>
      <c r="C8" s="83" t="s">
        <v>252</v>
      </c>
      <c r="D8" s="81" t="s">
        <v>253</v>
      </c>
      <c r="E8" s="81" t="s">
        <v>254</v>
      </c>
      <c r="F8" s="81" t="s">
        <v>255</v>
      </c>
      <c r="G8" s="81" t="s">
        <v>256</v>
      </c>
      <c r="H8" s="81" t="s">
        <v>257</v>
      </c>
      <c r="I8" s="81" t="s">
        <v>258</v>
      </c>
      <c r="J8" s="81" t="s">
        <v>240</v>
      </c>
      <c r="K8" s="81" t="s">
        <v>240</v>
      </c>
      <c r="L8" s="81" t="s">
        <v>259</v>
      </c>
      <c r="M8" s="81" t="s">
        <v>260</v>
      </c>
      <c r="N8" s="81" t="s">
        <v>259</v>
      </c>
      <c r="O8" s="81" t="s">
        <v>260</v>
      </c>
      <c r="P8" s="81" t="s">
        <v>261</v>
      </c>
      <c r="Q8" s="81" t="s">
        <v>262</v>
      </c>
      <c r="R8" s="81" t="s">
        <v>263</v>
      </c>
      <c r="S8" s="81" t="s">
        <v>264</v>
      </c>
      <c r="T8" s="81" t="s">
        <v>265</v>
      </c>
      <c r="U8" s="81" t="s">
        <v>254</v>
      </c>
      <c r="V8" s="81" t="s">
        <v>265</v>
      </c>
      <c r="W8" s="81" t="s">
        <v>254</v>
      </c>
      <c r="X8" s="84" t="s">
        <v>240</v>
      </c>
      <c r="Y8" s="80" t="s">
        <v>240</v>
      </c>
      <c r="Z8" s="81" t="s">
        <v>266</v>
      </c>
      <c r="AA8" s="83" t="s">
        <v>267</v>
      </c>
      <c r="AB8" s="81" t="s">
        <v>253</v>
      </c>
      <c r="AC8" s="83" t="s">
        <v>254</v>
      </c>
      <c r="AD8" s="81" t="s">
        <v>268</v>
      </c>
      <c r="AE8" s="81" t="s">
        <v>248</v>
      </c>
      <c r="AF8" s="81" t="s">
        <v>240</v>
      </c>
      <c r="AG8" s="83" t="s">
        <v>240</v>
      </c>
      <c r="AH8" s="81" t="s">
        <v>253</v>
      </c>
      <c r="AI8" s="81" t="s">
        <v>254</v>
      </c>
      <c r="AJ8" s="81" t="s">
        <v>265</v>
      </c>
      <c r="AK8" s="81" t="s">
        <v>254</v>
      </c>
      <c r="AL8" s="81" t="s">
        <v>240</v>
      </c>
      <c r="AM8" s="83" t="s">
        <v>240</v>
      </c>
      <c r="AN8" s="84" t="s">
        <v>240</v>
      </c>
      <c r="AO8" s="82" t="s">
        <v>240</v>
      </c>
      <c r="AP8" s="81" t="s">
        <v>265</v>
      </c>
      <c r="AQ8" s="83" t="s">
        <v>254</v>
      </c>
      <c r="AR8" s="81" t="s">
        <v>253</v>
      </c>
      <c r="AS8" s="81" t="s">
        <v>254</v>
      </c>
      <c r="AT8" s="80" t="s">
        <v>240</v>
      </c>
      <c r="AU8" s="84" t="s">
        <v>240</v>
      </c>
      <c r="AV8" s="80" t="s">
        <v>240</v>
      </c>
      <c r="AW8" s="154" t="s">
        <v>240</v>
      </c>
      <c r="AX8" s="74"/>
      <c r="AY8" s="74"/>
      <c r="AZ8" s="74"/>
      <c r="BA8" s="74"/>
      <c r="BH8" s="171"/>
      <c r="BI8" s="74"/>
    </row>
    <row r="9" spans="1:66" s="208" customFormat="1" ht="31.5" customHeight="1">
      <c r="A9" s="79" t="s">
        <v>75</v>
      </c>
      <c r="B9" s="83" t="s">
        <v>269</v>
      </c>
      <c r="C9" s="83" t="s">
        <v>270</v>
      </c>
      <c r="D9" s="81" t="s">
        <v>48</v>
      </c>
      <c r="E9" s="81" t="s">
        <v>49</v>
      </c>
      <c r="F9" s="81" t="s">
        <v>56</v>
      </c>
      <c r="G9" s="81" t="s">
        <v>57</v>
      </c>
      <c r="H9" s="81" t="s">
        <v>48</v>
      </c>
      <c r="I9" s="81" t="s">
        <v>49</v>
      </c>
      <c r="J9" s="81" t="s">
        <v>48</v>
      </c>
      <c r="K9" s="81" t="s">
        <v>49</v>
      </c>
      <c r="L9" s="81" t="s">
        <v>271</v>
      </c>
      <c r="M9" s="81" t="s">
        <v>272</v>
      </c>
      <c r="N9" s="81" t="s">
        <v>271</v>
      </c>
      <c r="O9" s="81" t="s">
        <v>272</v>
      </c>
      <c r="P9" s="81" t="s">
        <v>273</v>
      </c>
      <c r="Q9" s="81" t="s">
        <v>274</v>
      </c>
      <c r="R9" s="81" t="s">
        <v>275</v>
      </c>
      <c r="S9" s="81" t="s">
        <v>270</v>
      </c>
      <c r="T9" s="81" t="s">
        <v>276</v>
      </c>
      <c r="U9" s="81" t="s">
        <v>277</v>
      </c>
      <c r="V9" s="81" t="s">
        <v>253</v>
      </c>
      <c r="W9" s="81" t="s">
        <v>254</v>
      </c>
      <c r="X9" s="84" t="s">
        <v>278</v>
      </c>
      <c r="Y9" s="80" t="s">
        <v>264</v>
      </c>
      <c r="Z9" s="81" t="s">
        <v>265</v>
      </c>
      <c r="AA9" s="83" t="s">
        <v>254</v>
      </c>
      <c r="AB9" s="81" t="s">
        <v>265</v>
      </c>
      <c r="AC9" s="83" t="s">
        <v>254</v>
      </c>
      <c r="AD9" s="81" t="s">
        <v>279</v>
      </c>
      <c r="AE9" s="81" t="s">
        <v>280</v>
      </c>
      <c r="AF9" s="81" t="s">
        <v>240</v>
      </c>
      <c r="AG9" s="83" t="s">
        <v>240</v>
      </c>
      <c r="AH9" s="81" t="s">
        <v>253</v>
      </c>
      <c r="AI9" s="81" t="s">
        <v>254</v>
      </c>
      <c r="AJ9" s="81" t="s">
        <v>276</v>
      </c>
      <c r="AK9" s="81" t="s">
        <v>277</v>
      </c>
      <c r="AL9" s="81" t="s">
        <v>265</v>
      </c>
      <c r="AM9" s="83" t="s">
        <v>254</v>
      </c>
      <c r="AN9" s="84" t="s">
        <v>253</v>
      </c>
      <c r="AO9" s="82" t="s">
        <v>254</v>
      </c>
      <c r="AP9" s="81" t="s">
        <v>265</v>
      </c>
      <c r="AQ9" s="83" t="s">
        <v>254</v>
      </c>
      <c r="AR9" s="81" t="s">
        <v>240</v>
      </c>
      <c r="AS9" s="81" t="s">
        <v>240</v>
      </c>
      <c r="AT9" s="80" t="s">
        <v>240</v>
      </c>
      <c r="AU9" s="84" t="s">
        <v>240</v>
      </c>
      <c r="AV9" s="80" t="s">
        <v>240</v>
      </c>
      <c r="AW9" s="154" t="s">
        <v>240</v>
      </c>
      <c r="AX9" s="74"/>
      <c r="AY9" s="74"/>
      <c r="AZ9" s="74"/>
      <c r="BA9" s="74"/>
      <c r="BB9" s="207"/>
      <c r="BC9" s="207"/>
      <c r="BH9" s="171"/>
      <c r="BI9" s="74"/>
      <c r="BJ9" s="207"/>
      <c r="BK9" s="207"/>
      <c r="BL9" s="207"/>
      <c r="BM9" s="207"/>
      <c r="BN9" s="207"/>
    </row>
    <row r="10" spans="1:66" s="208" customFormat="1" ht="33" customHeight="1">
      <c r="A10" s="133" t="s">
        <v>76</v>
      </c>
      <c r="B10" s="144" t="s">
        <v>281</v>
      </c>
      <c r="C10" s="144" t="s">
        <v>282</v>
      </c>
      <c r="D10" s="132" t="s">
        <v>240</v>
      </c>
      <c r="E10" s="132" t="s">
        <v>240</v>
      </c>
      <c r="F10" s="132" t="s">
        <v>265</v>
      </c>
      <c r="G10" s="132" t="s">
        <v>254</v>
      </c>
      <c r="H10" s="132" t="s">
        <v>253</v>
      </c>
      <c r="I10" s="132" t="s">
        <v>254</v>
      </c>
      <c r="J10" s="132" t="s">
        <v>265</v>
      </c>
      <c r="K10" s="132" t="s">
        <v>254</v>
      </c>
      <c r="L10" s="132" t="s">
        <v>283</v>
      </c>
      <c r="M10" s="132" t="s">
        <v>284</v>
      </c>
      <c r="N10" s="132" t="s">
        <v>283</v>
      </c>
      <c r="O10" s="132" t="s">
        <v>284</v>
      </c>
      <c r="P10" s="132" t="s">
        <v>285</v>
      </c>
      <c r="Q10" s="132" t="s">
        <v>286</v>
      </c>
      <c r="R10" s="132" t="s">
        <v>281</v>
      </c>
      <c r="S10" s="132" t="s">
        <v>282</v>
      </c>
      <c r="T10" s="132" t="s">
        <v>278</v>
      </c>
      <c r="U10" s="132" t="s">
        <v>264</v>
      </c>
      <c r="V10" s="132" t="s">
        <v>287</v>
      </c>
      <c r="W10" s="132" t="s">
        <v>267</v>
      </c>
      <c r="X10" s="129" t="s">
        <v>240</v>
      </c>
      <c r="Y10" s="130" t="s">
        <v>240</v>
      </c>
      <c r="Z10" s="132" t="s">
        <v>287</v>
      </c>
      <c r="AA10" s="144" t="s">
        <v>267</v>
      </c>
      <c r="AB10" s="132" t="s">
        <v>253</v>
      </c>
      <c r="AC10" s="144" t="s">
        <v>254</v>
      </c>
      <c r="AD10" s="132" t="s">
        <v>288</v>
      </c>
      <c r="AE10" s="132" t="s">
        <v>289</v>
      </c>
      <c r="AF10" s="132" t="s">
        <v>240</v>
      </c>
      <c r="AG10" s="144" t="s">
        <v>240</v>
      </c>
      <c r="AH10" s="132" t="s">
        <v>240</v>
      </c>
      <c r="AI10" s="132" t="s">
        <v>240</v>
      </c>
      <c r="AJ10" s="132" t="s">
        <v>253</v>
      </c>
      <c r="AK10" s="132" t="s">
        <v>254</v>
      </c>
      <c r="AL10" s="132" t="s">
        <v>253</v>
      </c>
      <c r="AM10" s="144" t="s">
        <v>254</v>
      </c>
      <c r="AN10" s="129" t="s">
        <v>253</v>
      </c>
      <c r="AO10" s="131" t="s">
        <v>254</v>
      </c>
      <c r="AP10" s="132" t="s">
        <v>240</v>
      </c>
      <c r="AQ10" s="144" t="s">
        <v>240</v>
      </c>
      <c r="AR10" s="132" t="s">
        <v>240</v>
      </c>
      <c r="AS10" s="132" t="s">
        <v>240</v>
      </c>
      <c r="AT10" s="130" t="s">
        <v>253</v>
      </c>
      <c r="AU10" s="129" t="s">
        <v>254</v>
      </c>
      <c r="AV10" s="130" t="s">
        <v>253</v>
      </c>
      <c r="AW10" s="153" t="s">
        <v>254</v>
      </c>
      <c r="AX10" s="74"/>
      <c r="AY10" s="74"/>
      <c r="AZ10" s="74"/>
      <c r="BA10" s="74"/>
      <c r="BB10" s="207"/>
      <c r="BC10" s="207"/>
      <c r="BH10" s="171"/>
      <c r="BI10" s="74"/>
      <c r="BJ10" s="207"/>
      <c r="BK10" s="207"/>
      <c r="BL10" s="207"/>
      <c r="BM10" s="207"/>
      <c r="BN10" s="207"/>
    </row>
    <row r="11" spans="1:66" ht="7.5" customHeight="1">
      <c r="A11" s="15"/>
      <c r="B11" s="15"/>
      <c r="C11" s="15"/>
      <c r="D11" s="15"/>
      <c r="E11" s="15"/>
      <c r="F11" s="15"/>
      <c r="G11" s="15"/>
      <c r="H11" s="15"/>
      <c r="I11" s="15"/>
      <c r="J11" s="15"/>
      <c r="K11" s="15"/>
      <c r="L11" s="15"/>
      <c r="M11" s="15"/>
      <c r="N11" s="15"/>
      <c r="O11" s="15"/>
      <c r="P11" s="15"/>
      <c r="Q11" s="15"/>
      <c r="R11" s="15"/>
      <c r="S11" s="52"/>
      <c r="T11" s="18"/>
      <c r="U11" s="52"/>
      <c r="V11" s="18"/>
      <c r="W11" s="52"/>
      <c r="X11" s="18"/>
      <c r="Y11" s="75"/>
      <c r="Z11" s="18"/>
      <c r="AA11" s="66"/>
      <c r="AB11" s="66"/>
      <c r="AC11" s="18"/>
      <c r="AD11" s="66"/>
      <c r="AE11" s="66"/>
      <c r="AF11" s="66"/>
      <c r="AG11" s="66"/>
      <c r="AH11" s="202"/>
      <c r="AI11" s="76"/>
      <c r="AJ11" s="76"/>
      <c r="AK11" s="76"/>
      <c r="AL11" s="76"/>
      <c r="AM11" s="76"/>
      <c r="AN11" s="202"/>
      <c r="AO11" s="202"/>
      <c r="AP11" s="202"/>
      <c r="AQ11" s="202"/>
      <c r="AR11" s="202"/>
      <c r="AS11" s="202"/>
      <c r="AT11" s="202"/>
      <c r="AU11" s="202"/>
      <c r="AV11" s="202"/>
      <c r="AW11" s="202"/>
      <c r="AX11" s="202"/>
      <c r="AY11" s="202"/>
      <c r="AZ11" s="202"/>
      <c r="BA11" s="202"/>
      <c r="BH11" s="203"/>
      <c r="BI11" s="202"/>
      <c r="BJ11" s="202"/>
      <c r="BK11" s="202"/>
      <c r="BL11" s="202"/>
      <c r="BM11" s="202"/>
      <c r="BN11" s="202"/>
    </row>
    <row r="12" spans="1:66" s="209" customFormat="1" ht="7.5" customHeight="1" hidden="1">
      <c r="A12" s="63" t="s">
        <v>58</v>
      </c>
      <c r="B12" s="204"/>
      <c r="C12" s="63" t="s">
        <v>77</v>
      </c>
      <c r="D12" s="63"/>
      <c r="E12" s="63"/>
      <c r="F12" s="63"/>
      <c r="G12" s="63"/>
      <c r="H12" s="64"/>
      <c r="I12" s="65"/>
      <c r="J12" s="64"/>
      <c r="K12" s="65"/>
      <c r="L12" s="64"/>
      <c r="M12" s="65"/>
      <c r="N12" s="64"/>
      <c r="O12" s="65"/>
      <c r="P12" s="64"/>
      <c r="Q12" s="65"/>
      <c r="R12" s="64"/>
      <c r="S12" s="65"/>
      <c r="T12" s="64"/>
      <c r="U12" s="65"/>
      <c r="V12" s="64"/>
      <c r="W12" s="65"/>
      <c r="X12" s="64"/>
      <c r="Y12" s="17"/>
      <c r="Z12" s="18"/>
      <c r="AA12" s="66"/>
      <c r="AB12" s="66"/>
      <c r="AC12" s="18"/>
      <c r="AD12" s="66"/>
      <c r="AE12" s="66"/>
      <c r="AF12" s="66"/>
      <c r="AG12" s="66"/>
      <c r="AH12" s="66"/>
      <c r="AI12" s="66"/>
      <c r="AJ12" s="66"/>
      <c r="AK12" s="66"/>
      <c r="AL12" s="66"/>
      <c r="AM12" s="66"/>
      <c r="AN12" s="202"/>
      <c r="AO12" s="202"/>
      <c r="AP12" s="202"/>
      <c r="AQ12" s="202"/>
      <c r="AR12" s="202"/>
      <c r="AS12" s="202"/>
      <c r="AT12" s="202"/>
      <c r="AU12" s="202"/>
      <c r="AV12" s="202"/>
      <c r="AW12" s="202"/>
      <c r="AX12" s="202"/>
      <c r="AY12" s="202"/>
      <c r="BA12" s="210"/>
      <c r="BH12" s="211"/>
      <c r="BI12" s="210"/>
      <c r="BJ12" s="210"/>
      <c r="BK12" s="210"/>
      <c r="BL12" s="210"/>
      <c r="BM12" s="210"/>
      <c r="BN12" s="210"/>
    </row>
    <row r="13" spans="1:66" s="20" customFormat="1" ht="7.5" customHeight="1" hidden="1">
      <c r="A13" s="38" t="s">
        <v>78</v>
      </c>
      <c r="B13" s="204"/>
      <c r="C13" s="63" t="s">
        <v>59</v>
      </c>
      <c r="D13" s="63"/>
      <c r="E13" s="63"/>
      <c r="F13" s="63"/>
      <c r="G13" s="63"/>
      <c r="H13" s="64"/>
      <c r="I13" s="64"/>
      <c r="J13" s="64"/>
      <c r="K13" s="64"/>
      <c r="L13" s="64"/>
      <c r="M13" s="64"/>
      <c r="N13" s="64"/>
      <c r="O13" s="64"/>
      <c r="P13" s="64"/>
      <c r="Q13" s="64"/>
      <c r="R13" s="64"/>
      <c r="S13" s="64"/>
      <c r="T13" s="64"/>
      <c r="U13" s="64"/>
      <c r="V13" s="64"/>
      <c r="W13" s="64"/>
      <c r="X13" s="64"/>
      <c r="Y13" s="16"/>
      <c r="Z13" s="18"/>
      <c r="AA13" s="66"/>
      <c r="AB13" s="66"/>
      <c r="AC13" s="18"/>
      <c r="AD13" s="66"/>
      <c r="AE13" s="66"/>
      <c r="AF13" s="66"/>
      <c r="AG13" s="66"/>
      <c r="AH13" s="66"/>
      <c r="AI13" s="66"/>
      <c r="AJ13" s="66"/>
      <c r="AK13" s="66"/>
      <c r="AL13" s="66"/>
      <c r="AM13" s="66"/>
      <c r="AN13" s="202"/>
      <c r="AO13" s="202"/>
      <c r="AP13" s="202"/>
      <c r="AQ13" s="202"/>
      <c r="AR13" s="202"/>
      <c r="AS13" s="202"/>
      <c r="AT13" s="202"/>
      <c r="AU13" s="202"/>
      <c r="AV13" s="202"/>
      <c r="AW13" s="202"/>
      <c r="AX13" s="202"/>
      <c r="AY13" s="202"/>
      <c r="BA13" s="77"/>
      <c r="BH13" s="172"/>
      <c r="BI13" s="77"/>
      <c r="BJ13" s="77"/>
      <c r="BK13" s="77"/>
      <c r="BL13" s="77"/>
      <c r="BM13" s="77"/>
      <c r="BN13" s="77"/>
    </row>
    <row r="14" spans="1:66" s="20" customFormat="1" ht="7.5" customHeight="1" hidden="1">
      <c r="A14" s="38"/>
      <c r="B14" s="204"/>
      <c r="C14" s="63" t="s">
        <v>60</v>
      </c>
      <c r="D14" s="63"/>
      <c r="E14" s="63"/>
      <c r="F14" s="63"/>
      <c r="G14" s="63"/>
      <c r="H14" s="64"/>
      <c r="I14" s="64"/>
      <c r="J14" s="64"/>
      <c r="K14" s="64"/>
      <c r="L14" s="64"/>
      <c r="M14" s="64"/>
      <c r="N14" s="64"/>
      <c r="O14" s="64"/>
      <c r="P14" s="64"/>
      <c r="Q14" s="64"/>
      <c r="R14" s="64"/>
      <c r="S14" s="64"/>
      <c r="T14" s="64"/>
      <c r="U14" s="64"/>
      <c r="V14" s="64"/>
      <c r="W14" s="64"/>
      <c r="X14" s="64"/>
      <c r="Y14" s="16"/>
      <c r="Z14" s="18"/>
      <c r="AA14" s="66"/>
      <c r="AB14" s="66"/>
      <c r="AC14" s="18"/>
      <c r="AD14" s="66"/>
      <c r="AE14" s="66"/>
      <c r="AF14" s="66"/>
      <c r="AG14" s="66"/>
      <c r="AH14" s="66"/>
      <c r="AI14" s="66"/>
      <c r="AJ14" s="66"/>
      <c r="AK14" s="66"/>
      <c r="AL14" s="66"/>
      <c r="AM14" s="66"/>
      <c r="AN14" s="202"/>
      <c r="AO14" s="202"/>
      <c r="AP14" s="202"/>
      <c r="AQ14" s="202"/>
      <c r="AR14" s="202"/>
      <c r="AS14" s="202"/>
      <c r="AT14" s="202"/>
      <c r="AU14" s="202"/>
      <c r="AV14" s="202"/>
      <c r="AW14" s="202"/>
      <c r="AX14" s="202"/>
      <c r="AY14" s="202"/>
      <c r="BA14" s="77"/>
      <c r="BH14" s="172"/>
      <c r="BI14" s="77"/>
      <c r="BJ14" s="77"/>
      <c r="BK14" s="77"/>
      <c r="BL14" s="77"/>
      <c r="BM14" s="77"/>
      <c r="BN14" s="77"/>
    </row>
    <row r="15" spans="1:66" s="20" customFormat="1" ht="7.5" customHeight="1" hidden="1">
      <c r="A15" s="204"/>
      <c r="B15" s="204"/>
      <c r="C15" s="63" t="s">
        <v>79</v>
      </c>
      <c r="D15" s="63"/>
      <c r="E15" s="63"/>
      <c r="F15" s="63"/>
      <c r="G15" s="63"/>
      <c r="H15" s="64"/>
      <c r="I15" s="64"/>
      <c r="J15" s="64"/>
      <c r="K15" s="64"/>
      <c r="L15" s="64"/>
      <c r="M15" s="64"/>
      <c r="N15" s="64"/>
      <c r="O15" s="64"/>
      <c r="P15" s="64"/>
      <c r="Q15" s="64"/>
      <c r="R15" s="64"/>
      <c r="S15" s="64"/>
      <c r="T15" s="64"/>
      <c r="U15" s="64"/>
      <c r="V15" s="64"/>
      <c r="W15" s="64"/>
      <c r="X15" s="64"/>
      <c r="Y15" s="16"/>
      <c r="Z15" s="18"/>
      <c r="AA15" s="66"/>
      <c r="AB15" s="66"/>
      <c r="AC15" s="18"/>
      <c r="AD15" s="66"/>
      <c r="AE15" s="66"/>
      <c r="AF15" s="66"/>
      <c r="AG15" s="66"/>
      <c r="AH15" s="66"/>
      <c r="AI15" s="66"/>
      <c r="AJ15" s="66"/>
      <c r="AK15" s="66"/>
      <c r="AL15" s="66"/>
      <c r="AM15" s="66"/>
      <c r="AN15" s="202"/>
      <c r="AO15" s="202"/>
      <c r="AP15" s="202"/>
      <c r="AQ15" s="202"/>
      <c r="AR15" s="202"/>
      <c r="AS15" s="202"/>
      <c r="AT15" s="202"/>
      <c r="AU15" s="202"/>
      <c r="AV15" s="202"/>
      <c r="AW15" s="202"/>
      <c r="AX15" s="202"/>
      <c r="AY15" s="202"/>
      <c r="BA15" s="77"/>
      <c r="BH15" s="172"/>
      <c r="BI15" s="77"/>
      <c r="BJ15" s="77"/>
      <c r="BK15" s="77"/>
      <c r="BL15" s="77"/>
      <c r="BM15" s="77"/>
      <c r="BN15" s="77"/>
    </row>
    <row r="16" spans="3:66" ht="7.5" customHeight="1" hidden="1">
      <c r="C16" s="63" t="s">
        <v>80</v>
      </c>
      <c r="D16" s="63"/>
      <c r="E16" s="63"/>
      <c r="F16" s="63"/>
      <c r="G16" s="63"/>
      <c r="H16" s="64"/>
      <c r="I16" s="64"/>
      <c r="J16" s="64"/>
      <c r="K16" s="64"/>
      <c r="L16" s="64"/>
      <c r="M16" s="64"/>
      <c r="N16" s="64"/>
      <c r="O16" s="64"/>
      <c r="P16" s="64"/>
      <c r="Q16" s="64"/>
      <c r="R16" s="64"/>
      <c r="S16" s="64"/>
      <c r="T16" s="64"/>
      <c r="U16" s="64"/>
      <c r="V16" s="64"/>
      <c r="W16" s="64"/>
      <c r="X16" s="64"/>
      <c r="Y16" s="16"/>
      <c r="Z16" s="18"/>
      <c r="AA16" s="66"/>
      <c r="AB16" s="66"/>
      <c r="AC16" s="18"/>
      <c r="AD16" s="66"/>
      <c r="AE16" s="66"/>
      <c r="AF16" s="66"/>
      <c r="AG16" s="66"/>
      <c r="AH16" s="66"/>
      <c r="AI16" s="66"/>
      <c r="AJ16" s="66"/>
      <c r="AK16" s="66"/>
      <c r="AL16" s="66"/>
      <c r="AM16" s="66"/>
      <c r="AN16" s="202"/>
      <c r="AO16" s="202"/>
      <c r="AP16" s="202"/>
      <c r="AQ16" s="202"/>
      <c r="AR16" s="202"/>
      <c r="AS16" s="202"/>
      <c r="AT16" s="202"/>
      <c r="AU16" s="202"/>
      <c r="AV16" s="202"/>
      <c r="AW16" s="202"/>
      <c r="AX16" s="202"/>
      <c r="AY16" s="202"/>
      <c r="BA16" s="202"/>
      <c r="BH16" s="203"/>
      <c r="BI16" s="202"/>
      <c r="BJ16" s="202"/>
      <c r="BK16" s="202"/>
      <c r="BL16" s="202"/>
      <c r="BM16" s="202"/>
      <c r="BN16" s="202"/>
    </row>
    <row r="17" spans="3:66" ht="7.5" customHeight="1" hidden="1">
      <c r="C17" s="63"/>
      <c r="D17" s="63"/>
      <c r="E17" s="63"/>
      <c r="F17" s="63"/>
      <c r="G17" s="63"/>
      <c r="H17" s="64"/>
      <c r="I17" s="64"/>
      <c r="J17" s="64"/>
      <c r="K17" s="64"/>
      <c r="L17" s="61" t="s">
        <v>290</v>
      </c>
      <c r="M17" s="61"/>
      <c r="N17" s="64"/>
      <c r="O17" s="64"/>
      <c r="P17" s="64"/>
      <c r="Q17" s="64"/>
      <c r="R17" s="64"/>
      <c r="S17" s="64"/>
      <c r="T17" s="64"/>
      <c r="U17" s="64"/>
      <c r="V17" s="64"/>
      <c r="W17" s="64"/>
      <c r="X17" s="64"/>
      <c r="Y17" s="16"/>
      <c r="Z17" s="18"/>
      <c r="AA17" s="66"/>
      <c r="AB17" s="66"/>
      <c r="AC17" s="18"/>
      <c r="AD17" s="66"/>
      <c r="AE17" s="66"/>
      <c r="AF17" s="66"/>
      <c r="AG17" s="66"/>
      <c r="AH17" s="66"/>
      <c r="AI17" s="66"/>
      <c r="AJ17" s="66"/>
      <c r="AK17" s="66"/>
      <c r="AL17" s="66"/>
      <c r="AM17" s="66"/>
      <c r="AN17" s="202"/>
      <c r="AO17" s="202"/>
      <c r="AP17" s="202"/>
      <c r="AQ17" s="202"/>
      <c r="AR17" s="202"/>
      <c r="AS17" s="202"/>
      <c r="AT17" s="202"/>
      <c r="AU17" s="202"/>
      <c r="AV17" s="202"/>
      <c r="AW17" s="202"/>
      <c r="AX17" s="202"/>
      <c r="AY17" s="202"/>
      <c r="BA17" s="202"/>
      <c r="BH17" s="203"/>
      <c r="BI17" s="202"/>
      <c r="BJ17" s="202"/>
      <c r="BK17" s="202"/>
      <c r="BL17" s="202"/>
      <c r="BM17" s="202"/>
      <c r="BN17" s="202"/>
    </row>
    <row r="18" spans="1:66" ht="7.5" customHeight="1">
      <c r="A18" s="15"/>
      <c r="B18" s="16"/>
      <c r="C18" s="17"/>
      <c r="D18" s="17"/>
      <c r="E18" s="17"/>
      <c r="F18" s="17"/>
      <c r="G18" s="17"/>
      <c r="H18" s="16"/>
      <c r="I18" s="17"/>
      <c r="J18" s="16"/>
      <c r="K18" s="17"/>
      <c r="L18" s="16"/>
      <c r="M18" s="17"/>
      <c r="N18" s="16"/>
      <c r="O18" s="17"/>
      <c r="P18" s="16"/>
      <c r="Q18" s="17"/>
      <c r="R18" s="16"/>
      <c r="S18" s="17"/>
      <c r="T18" s="16"/>
      <c r="U18" s="17"/>
      <c r="V18" s="16"/>
      <c r="W18" s="17"/>
      <c r="X18" s="16"/>
      <c r="Y18" s="17"/>
      <c r="Z18" s="18"/>
      <c r="AA18" s="66"/>
      <c r="AB18" s="66"/>
      <c r="AC18" s="18"/>
      <c r="AD18" s="66"/>
      <c r="AE18" s="66"/>
      <c r="AF18" s="66"/>
      <c r="AG18" s="66"/>
      <c r="AH18" s="66"/>
      <c r="AI18" s="66"/>
      <c r="AJ18" s="66"/>
      <c r="AK18" s="66"/>
      <c r="AL18" s="66"/>
      <c r="AM18" s="66"/>
      <c r="AN18" s="202"/>
      <c r="AO18" s="202"/>
      <c r="AP18" s="202"/>
      <c r="AQ18" s="202"/>
      <c r="AR18" s="202"/>
      <c r="AS18" s="202"/>
      <c r="AT18" s="202"/>
      <c r="AU18" s="202"/>
      <c r="AV18" s="202"/>
      <c r="AW18" s="202"/>
      <c r="AX18" s="202"/>
      <c r="AY18" s="202"/>
      <c r="BA18" s="202"/>
      <c r="BB18" s="202"/>
      <c r="BH18" s="203"/>
      <c r="BI18" s="202"/>
      <c r="BJ18" s="202"/>
      <c r="BK18" s="202"/>
      <c r="BL18" s="202"/>
      <c r="BM18" s="202"/>
      <c r="BN18" s="202"/>
    </row>
    <row r="19" spans="1:66" ht="13.5">
      <c r="A19" s="381" t="s">
        <v>6</v>
      </c>
      <c r="B19" s="383" t="s">
        <v>81</v>
      </c>
      <c r="C19" s="443"/>
      <c r="D19" s="443"/>
      <c r="E19" s="443"/>
      <c r="F19" s="443"/>
      <c r="G19" s="443"/>
      <c r="H19" s="443"/>
      <c r="I19" s="443"/>
      <c r="J19" s="443"/>
      <c r="K19" s="443"/>
      <c r="L19" s="383" t="s">
        <v>230</v>
      </c>
      <c r="M19" s="443"/>
      <c r="N19" s="443"/>
      <c r="O19" s="381"/>
      <c r="P19" s="383" t="s">
        <v>158</v>
      </c>
      <c r="Q19" s="443"/>
      <c r="R19" s="443"/>
      <c r="S19" s="443"/>
      <c r="T19" s="443"/>
      <c r="U19" s="443"/>
      <c r="V19" s="443"/>
      <c r="W19" s="443"/>
      <c r="X19" s="443"/>
      <c r="Y19" s="443"/>
      <c r="Z19" s="443"/>
      <c r="AA19" s="443"/>
      <c r="AB19" s="443"/>
      <c r="AC19" s="443"/>
      <c r="AD19" s="443"/>
      <c r="AE19" s="443"/>
      <c r="AF19" s="383" t="s">
        <v>291</v>
      </c>
      <c r="AG19" s="443"/>
      <c r="AH19" s="443"/>
      <c r="AI19" s="443"/>
      <c r="AJ19" s="443"/>
      <c r="AK19" s="443"/>
      <c r="AL19" s="443"/>
      <c r="AM19" s="443"/>
      <c r="AN19" s="443"/>
      <c r="AO19" s="443"/>
      <c r="AP19" s="443"/>
      <c r="AQ19" s="443"/>
      <c r="AR19" s="443"/>
      <c r="AS19" s="443"/>
      <c r="AT19" s="443"/>
      <c r="AU19" s="443"/>
      <c r="AV19" s="443"/>
      <c r="AW19" s="443"/>
      <c r="AX19" s="443"/>
      <c r="AY19" s="443"/>
      <c r="AZ19" s="443"/>
      <c r="BA19" s="443"/>
      <c r="BB19" s="139"/>
      <c r="BC19" s="139"/>
      <c r="BD19" s="139"/>
      <c r="BE19" s="139"/>
      <c r="BH19" s="173"/>
      <c r="BI19" s="139"/>
      <c r="BJ19" s="139"/>
      <c r="BK19" s="139"/>
      <c r="BL19" s="139"/>
      <c r="BM19" s="139"/>
      <c r="BN19" s="202"/>
    </row>
    <row r="20" spans="1:66" ht="42.75" customHeight="1">
      <c r="A20" s="376"/>
      <c r="B20" s="430" t="s">
        <v>11</v>
      </c>
      <c r="C20" s="433"/>
      <c r="D20" s="431" t="s">
        <v>232</v>
      </c>
      <c r="E20" s="431"/>
      <c r="F20" s="423" t="s">
        <v>292</v>
      </c>
      <c r="G20" s="433"/>
      <c r="H20" s="430" t="s">
        <v>234</v>
      </c>
      <c r="I20" s="433"/>
      <c r="J20" s="423" t="s">
        <v>293</v>
      </c>
      <c r="K20" s="424"/>
      <c r="L20" s="430" t="s">
        <v>11</v>
      </c>
      <c r="M20" s="433"/>
      <c r="N20" s="423" t="s">
        <v>294</v>
      </c>
      <c r="O20" s="424"/>
      <c r="P20" s="430" t="s">
        <v>11</v>
      </c>
      <c r="Q20" s="433"/>
      <c r="R20" s="423" t="s">
        <v>83</v>
      </c>
      <c r="S20" s="424"/>
      <c r="T20" s="423" t="s">
        <v>63</v>
      </c>
      <c r="U20" s="424"/>
      <c r="V20" s="397" t="s">
        <v>67</v>
      </c>
      <c r="W20" s="434"/>
      <c r="X20" s="423" t="s">
        <v>295</v>
      </c>
      <c r="Y20" s="424"/>
      <c r="Z20" s="423" t="s">
        <v>296</v>
      </c>
      <c r="AA20" s="425"/>
      <c r="AB20" s="436" t="s">
        <v>297</v>
      </c>
      <c r="AC20" s="423"/>
      <c r="AD20" s="436" t="s">
        <v>298</v>
      </c>
      <c r="AE20" s="436"/>
      <c r="AF20" s="430" t="s">
        <v>11</v>
      </c>
      <c r="AG20" s="431"/>
      <c r="AH20" s="423" t="s">
        <v>299</v>
      </c>
      <c r="AI20" s="433"/>
      <c r="AJ20" s="423" t="s">
        <v>65</v>
      </c>
      <c r="AK20" s="424"/>
      <c r="AL20" s="423" t="s">
        <v>155</v>
      </c>
      <c r="AM20" s="425"/>
      <c r="AN20" s="425" t="s">
        <v>156</v>
      </c>
      <c r="AO20" s="424"/>
      <c r="AP20" s="423" t="s">
        <v>66</v>
      </c>
      <c r="AQ20" s="424"/>
      <c r="AR20" s="423" t="s">
        <v>68</v>
      </c>
      <c r="AS20" s="424"/>
      <c r="AT20" s="423" t="s">
        <v>19</v>
      </c>
      <c r="AU20" s="424"/>
      <c r="AV20" s="421" t="s">
        <v>161</v>
      </c>
      <c r="AW20" s="422"/>
      <c r="AX20" s="423" t="s">
        <v>157</v>
      </c>
      <c r="AY20" s="424"/>
      <c r="AZ20" s="423" t="s">
        <v>84</v>
      </c>
      <c r="BA20" s="425"/>
      <c r="BB20" s="449"/>
      <c r="BC20" s="449"/>
      <c r="BD20" s="437"/>
      <c r="BE20" s="437"/>
      <c r="BH20" s="174"/>
      <c r="BI20" s="140"/>
      <c r="BJ20" s="136"/>
      <c r="BK20" s="136"/>
      <c r="BL20" s="141"/>
      <c r="BM20" s="141"/>
      <c r="BN20" s="202"/>
    </row>
    <row r="21" spans="1:66" ht="36" customHeight="1">
      <c r="A21" s="376"/>
      <c r="B21" s="150" t="s">
        <v>27</v>
      </c>
      <c r="C21" s="151" t="s">
        <v>28</v>
      </c>
      <c r="D21" s="67" t="s">
        <v>27</v>
      </c>
      <c r="E21" s="68" t="s">
        <v>28</v>
      </c>
      <c r="F21" s="67" t="s">
        <v>27</v>
      </c>
      <c r="G21" s="68" t="s">
        <v>28</v>
      </c>
      <c r="H21" s="67" t="s">
        <v>27</v>
      </c>
      <c r="I21" s="68" t="s">
        <v>28</v>
      </c>
      <c r="J21" s="67" t="s">
        <v>27</v>
      </c>
      <c r="K21" s="68" t="s">
        <v>28</v>
      </c>
      <c r="L21" s="67" t="s">
        <v>27</v>
      </c>
      <c r="M21" s="68" t="s">
        <v>28</v>
      </c>
      <c r="N21" s="67" t="s">
        <v>27</v>
      </c>
      <c r="O21" s="68" t="s">
        <v>28</v>
      </c>
      <c r="P21" s="67" t="s">
        <v>27</v>
      </c>
      <c r="Q21" s="68" t="s">
        <v>28</v>
      </c>
      <c r="R21" s="69" t="s">
        <v>27</v>
      </c>
      <c r="S21" s="68" t="s">
        <v>28</v>
      </c>
      <c r="T21" s="69" t="s">
        <v>27</v>
      </c>
      <c r="U21" s="72" t="s">
        <v>28</v>
      </c>
      <c r="V21" s="69" t="s">
        <v>27</v>
      </c>
      <c r="W21" s="68" t="s">
        <v>28</v>
      </c>
      <c r="X21" s="158" t="s">
        <v>27</v>
      </c>
      <c r="Y21" s="68" t="s">
        <v>28</v>
      </c>
      <c r="Z21" s="69" t="s">
        <v>27</v>
      </c>
      <c r="AA21" s="72" t="s">
        <v>28</v>
      </c>
      <c r="AB21" s="67" t="s">
        <v>27</v>
      </c>
      <c r="AC21" s="72" t="s">
        <v>28</v>
      </c>
      <c r="AD21" s="67" t="s">
        <v>27</v>
      </c>
      <c r="AE21" s="68" t="s">
        <v>28</v>
      </c>
      <c r="AF21" s="69" t="s">
        <v>27</v>
      </c>
      <c r="AG21" s="72" t="s">
        <v>28</v>
      </c>
      <c r="AH21" s="69" t="s">
        <v>27</v>
      </c>
      <c r="AI21" s="69" t="s">
        <v>28</v>
      </c>
      <c r="AJ21" s="69" t="s">
        <v>27</v>
      </c>
      <c r="AK21" s="68" t="s">
        <v>28</v>
      </c>
      <c r="AL21" s="69" t="s">
        <v>27</v>
      </c>
      <c r="AM21" s="72" t="s">
        <v>28</v>
      </c>
      <c r="AN21" s="158" t="s">
        <v>29</v>
      </c>
      <c r="AO21" s="68" t="s">
        <v>28</v>
      </c>
      <c r="AP21" s="69" t="s">
        <v>27</v>
      </c>
      <c r="AQ21" s="68" t="s">
        <v>28</v>
      </c>
      <c r="AR21" s="67" t="s">
        <v>27</v>
      </c>
      <c r="AS21" s="68" t="s">
        <v>28</v>
      </c>
      <c r="AT21" s="69" t="s">
        <v>27</v>
      </c>
      <c r="AU21" s="69" t="s">
        <v>28</v>
      </c>
      <c r="AV21" s="69" t="s">
        <v>27</v>
      </c>
      <c r="AW21" s="69" t="s">
        <v>28</v>
      </c>
      <c r="AX21" s="69" t="s">
        <v>27</v>
      </c>
      <c r="AY21" s="71" t="s">
        <v>28</v>
      </c>
      <c r="AZ21" s="69" t="s">
        <v>27</v>
      </c>
      <c r="BA21" s="71" t="s">
        <v>28</v>
      </c>
      <c r="BB21" s="137"/>
      <c r="BC21" s="137"/>
      <c r="BD21" s="137"/>
      <c r="BE21" s="137"/>
      <c r="BH21" s="170"/>
      <c r="BI21" s="137"/>
      <c r="BJ21" s="137"/>
      <c r="BK21" s="137"/>
      <c r="BL21" s="137"/>
      <c r="BM21" s="137"/>
      <c r="BN21" s="202"/>
    </row>
    <row r="22" spans="1:66" ht="33" customHeight="1">
      <c r="A22" s="79" t="s">
        <v>85</v>
      </c>
      <c r="B22" s="83" t="s">
        <v>300</v>
      </c>
      <c r="C22" s="83" t="s">
        <v>301</v>
      </c>
      <c r="D22" s="80" t="s">
        <v>300</v>
      </c>
      <c r="E22" s="80" t="s">
        <v>301</v>
      </c>
      <c r="F22" s="81" t="s">
        <v>302</v>
      </c>
      <c r="G22" s="81" t="s">
        <v>302</v>
      </c>
      <c r="H22" s="80" t="s">
        <v>302</v>
      </c>
      <c r="I22" s="80" t="s">
        <v>302</v>
      </c>
      <c r="J22" s="80" t="s">
        <v>302</v>
      </c>
      <c r="K22" s="80" t="s">
        <v>302</v>
      </c>
      <c r="L22" s="80" t="s">
        <v>302</v>
      </c>
      <c r="M22" s="80" t="s">
        <v>302</v>
      </c>
      <c r="N22" s="81" t="s">
        <v>302</v>
      </c>
      <c r="O22" s="81" t="s">
        <v>302</v>
      </c>
      <c r="P22" s="81" t="s">
        <v>300</v>
      </c>
      <c r="Q22" s="81" t="s">
        <v>301</v>
      </c>
      <c r="R22" s="80" t="s">
        <v>302</v>
      </c>
      <c r="S22" s="80" t="s">
        <v>302</v>
      </c>
      <c r="T22" s="80" t="s">
        <v>302</v>
      </c>
      <c r="U22" s="82" t="s">
        <v>302</v>
      </c>
      <c r="V22" s="80" t="s">
        <v>302</v>
      </c>
      <c r="W22" s="80" t="s">
        <v>302</v>
      </c>
      <c r="X22" s="79" t="s">
        <v>302</v>
      </c>
      <c r="Y22" s="81" t="s">
        <v>302</v>
      </c>
      <c r="Z22" s="80" t="s">
        <v>302</v>
      </c>
      <c r="AA22" s="82" t="s">
        <v>302</v>
      </c>
      <c r="AB22" s="80" t="s">
        <v>300</v>
      </c>
      <c r="AC22" s="82" t="s">
        <v>301</v>
      </c>
      <c r="AD22" s="80" t="s">
        <v>302</v>
      </c>
      <c r="AE22" s="80" t="s">
        <v>302</v>
      </c>
      <c r="AF22" s="80" t="s">
        <v>303</v>
      </c>
      <c r="AG22" s="82" t="s">
        <v>304</v>
      </c>
      <c r="AH22" s="80" t="s">
        <v>300</v>
      </c>
      <c r="AI22" s="80" t="s">
        <v>301</v>
      </c>
      <c r="AJ22" s="80" t="s">
        <v>300</v>
      </c>
      <c r="AK22" s="80" t="s">
        <v>301</v>
      </c>
      <c r="AL22" s="80" t="s">
        <v>302</v>
      </c>
      <c r="AM22" s="82" t="s">
        <v>302</v>
      </c>
      <c r="AN22" s="79" t="s">
        <v>305</v>
      </c>
      <c r="AO22" s="81" t="s">
        <v>306</v>
      </c>
      <c r="AP22" s="81" t="s">
        <v>302</v>
      </c>
      <c r="AQ22" s="81" t="s">
        <v>302</v>
      </c>
      <c r="AR22" s="80" t="s">
        <v>302</v>
      </c>
      <c r="AS22" s="80" t="s">
        <v>302</v>
      </c>
      <c r="AT22" s="80" t="s">
        <v>302</v>
      </c>
      <c r="AU22" s="80" t="s">
        <v>302</v>
      </c>
      <c r="AV22" s="22" t="s">
        <v>302</v>
      </c>
      <c r="AW22" s="21" t="s">
        <v>302</v>
      </c>
      <c r="AX22" s="23">
        <v>1</v>
      </c>
      <c r="AY22" s="23">
        <v>0.1</v>
      </c>
      <c r="AZ22" s="149" t="s">
        <v>302</v>
      </c>
      <c r="BA22" s="148" t="s">
        <v>302</v>
      </c>
      <c r="BB22" s="19"/>
      <c r="BC22" s="19"/>
      <c r="BD22" s="205"/>
      <c r="BE22" s="205"/>
      <c r="BH22" s="171"/>
      <c r="BI22" s="19"/>
      <c r="BJ22" s="19"/>
      <c r="BK22" s="19"/>
      <c r="BL22" s="205"/>
      <c r="BM22" s="205"/>
      <c r="BN22" s="202"/>
    </row>
    <row r="23" spans="1:66" ht="33" customHeight="1">
      <c r="A23" s="79" t="s">
        <v>86</v>
      </c>
      <c r="B23" s="83" t="s">
        <v>307</v>
      </c>
      <c r="C23" s="83" t="s">
        <v>308</v>
      </c>
      <c r="D23" s="80" t="s">
        <v>302</v>
      </c>
      <c r="E23" s="80" t="s">
        <v>302</v>
      </c>
      <c r="F23" s="81" t="s">
        <v>309</v>
      </c>
      <c r="G23" s="81" t="s">
        <v>304</v>
      </c>
      <c r="H23" s="80" t="s">
        <v>300</v>
      </c>
      <c r="I23" s="80" t="s">
        <v>301</v>
      </c>
      <c r="J23" s="80" t="s">
        <v>310</v>
      </c>
      <c r="K23" s="80" t="s">
        <v>311</v>
      </c>
      <c r="L23" s="81" t="s">
        <v>312</v>
      </c>
      <c r="M23" s="81" t="s">
        <v>313</v>
      </c>
      <c r="N23" s="81" t="s">
        <v>312</v>
      </c>
      <c r="O23" s="81" t="s">
        <v>313</v>
      </c>
      <c r="P23" s="81" t="s">
        <v>314</v>
      </c>
      <c r="Q23" s="81" t="s">
        <v>315</v>
      </c>
      <c r="R23" s="80" t="s">
        <v>263</v>
      </c>
      <c r="S23" s="80" t="s">
        <v>264</v>
      </c>
      <c r="T23" s="80" t="s">
        <v>263</v>
      </c>
      <c r="U23" s="82" t="s">
        <v>264</v>
      </c>
      <c r="V23" s="80" t="s">
        <v>240</v>
      </c>
      <c r="W23" s="80" t="s">
        <v>240</v>
      </c>
      <c r="X23" s="84" t="s">
        <v>240</v>
      </c>
      <c r="Y23" s="80" t="s">
        <v>240</v>
      </c>
      <c r="Z23" s="80" t="s">
        <v>240</v>
      </c>
      <c r="AA23" s="82" t="s">
        <v>240</v>
      </c>
      <c r="AB23" s="80" t="s">
        <v>240</v>
      </c>
      <c r="AC23" s="82" t="s">
        <v>240</v>
      </c>
      <c r="AD23" s="80" t="s">
        <v>240</v>
      </c>
      <c r="AE23" s="80" t="s">
        <v>240</v>
      </c>
      <c r="AF23" s="80" t="s">
        <v>316</v>
      </c>
      <c r="AG23" s="82" t="s">
        <v>317</v>
      </c>
      <c r="AH23" s="80" t="s">
        <v>318</v>
      </c>
      <c r="AI23" s="80" t="s">
        <v>319</v>
      </c>
      <c r="AJ23" s="80" t="s">
        <v>310</v>
      </c>
      <c r="AK23" s="80" t="s">
        <v>311</v>
      </c>
      <c r="AL23" s="80" t="s">
        <v>300</v>
      </c>
      <c r="AM23" s="82" t="s">
        <v>301</v>
      </c>
      <c r="AN23" s="79" t="s">
        <v>320</v>
      </c>
      <c r="AO23" s="81" t="s">
        <v>321</v>
      </c>
      <c r="AP23" s="81" t="s">
        <v>322</v>
      </c>
      <c r="AQ23" s="81" t="s">
        <v>301</v>
      </c>
      <c r="AR23" s="80" t="s">
        <v>309</v>
      </c>
      <c r="AS23" s="80" t="s">
        <v>304</v>
      </c>
      <c r="AT23" s="80" t="s">
        <v>300</v>
      </c>
      <c r="AU23" s="80" t="s">
        <v>301</v>
      </c>
      <c r="AV23" s="80" t="s">
        <v>302</v>
      </c>
      <c r="AW23" s="80" t="s">
        <v>302</v>
      </c>
      <c r="AX23" s="23">
        <v>7</v>
      </c>
      <c r="AY23" s="23">
        <v>0.4</v>
      </c>
      <c r="AZ23" s="22">
        <v>2</v>
      </c>
      <c r="BA23" s="23">
        <v>0.1</v>
      </c>
      <c r="BB23" s="19"/>
      <c r="BC23" s="19"/>
      <c r="BD23" s="142"/>
      <c r="BE23" s="142"/>
      <c r="BH23" s="171"/>
      <c r="BI23" s="74"/>
      <c r="BJ23" s="19"/>
      <c r="BK23" s="19"/>
      <c r="BL23" s="142"/>
      <c r="BM23" s="142"/>
      <c r="BN23" s="202"/>
    </row>
    <row r="24" spans="1:66" ht="33" customHeight="1">
      <c r="A24" s="79" t="s">
        <v>87</v>
      </c>
      <c r="B24" s="83" t="s">
        <v>303</v>
      </c>
      <c r="C24" s="83" t="s">
        <v>304</v>
      </c>
      <c r="D24" s="80" t="s">
        <v>302</v>
      </c>
      <c r="E24" s="80" t="s">
        <v>302</v>
      </c>
      <c r="F24" s="81" t="s">
        <v>310</v>
      </c>
      <c r="G24" s="81" t="s">
        <v>311</v>
      </c>
      <c r="H24" s="80" t="s">
        <v>322</v>
      </c>
      <c r="I24" s="80" t="s">
        <v>301</v>
      </c>
      <c r="J24" s="80" t="s">
        <v>302</v>
      </c>
      <c r="K24" s="80" t="s">
        <v>302</v>
      </c>
      <c r="L24" s="81" t="s">
        <v>323</v>
      </c>
      <c r="M24" s="81" t="s">
        <v>324</v>
      </c>
      <c r="N24" s="81" t="s">
        <v>323</v>
      </c>
      <c r="O24" s="81" t="s">
        <v>324</v>
      </c>
      <c r="P24" s="81" t="s">
        <v>325</v>
      </c>
      <c r="Q24" s="81" t="s">
        <v>326</v>
      </c>
      <c r="R24" s="80" t="s">
        <v>318</v>
      </c>
      <c r="S24" s="80" t="s">
        <v>319</v>
      </c>
      <c r="T24" s="80" t="s">
        <v>327</v>
      </c>
      <c r="U24" s="82" t="s">
        <v>282</v>
      </c>
      <c r="V24" s="80" t="s">
        <v>265</v>
      </c>
      <c r="W24" s="80" t="s">
        <v>254</v>
      </c>
      <c r="X24" s="84" t="s">
        <v>253</v>
      </c>
      <c r="Y24" s="80" t="s">
        <v>254</v>
      </c>
      <c r="Z24" s="80" t="s">
        <v>253</v>
      </c>
      <c r="AA24" s="82" t="s">
        <v>254</v>
      </c>
      <c r="AB24" s="80" t="s">
        <v>240</v>
      </c>
      <c r="AC24" s="82" t="s">
        <v>240</v>
      </c>
      <c r="AD24" s="80" t="s">
        <v>327</v>
      </c>
      <c r="AE24" s="80" t="s">
        <v>282</v>
      </c>
      <c r="AF24" s="80" t="s">
        <v>328</v>
      </c>
      <c r="AG24" s="82" t="s">
        <v>329</v>
      </c>
      <c r="AH24" s="80" t="s">
        <v>276</v>
      </c>
      <c r="AI24" s="80" t="s">
        <v>277</v>
      </c>
      <c r="AJ24" s="80" t="s">
        <v>266</v>
      </c>
      <c r="AK24" s="80" t="s">
        <v>267</v>
      </c>
      <c r="AL24" s="80" t="s">
        <v>253</v>
      </c>
      <c r="AM24" s="82" t="s">
        <v>254</v>
      </c>
      <c r="AN24" s="79" t="s">
        <v>330</v>
      </c>
      <c r="AO24" s="81" t="s">
        <v>331</v>
      </c>
      <c r="AP24" s="81" t="s">
        <v>265</v>
      </c>
      <c r="AQ24" s="81" t="s">
        <v>254</v>
      </c>
      <c r="AR24" s="80" t="s">
        <v>266</v>
      </c>
      <c r="AS24" s="80" t="s">
        <v>267</v>
      </c>
      <c r="AT24" s="80" t="s">
        <v>253</v>
      </c>
      <c r="AU24" s="80" t="s">
        <v>254</v>
      </c>
      <c r="AV24" s="80" t="s">
        <v>240</v>
      </c>
      <c r="AW24" s="80" t="s">
        <v>240</v>
      </c>
      <c r="AX24" s="23">
        <v>6</v>
      </c>
      <c r="AY24" s="23">
        <v>0.3</v>
      </c>
      <c r="AZ24" s="22">
        <v>2</v>
      </c>
      <c r="BA24" s="23">
        <v>0.1</v>
      </c>
      <c r="BB24" s="19"/>
      <c r="BC24" s="19"/>
      <c r="BD24" s="142"/>
      <c r="BE24" s="142"/>
      <c r="BH24" s="171"/>
      <c r="BI24" s="74"/>
      <c r="BJ24" s="19"/>
      <c r="BK24" s="19"/>
      <c r="BL24" s="142"/>
      <c r="BM24" s="142"/>
      <c r="BN24" s="202"/>
    </row>
    <row r="25" spans="1:69" ht="30.75" customHeight="1">
      <c r="A25" s="133" t="s">
        <v>88</v>
      </c>
      <c r="B25" s="131" t="s">
        <v>266</v>
      </c>
      <c r="C25" s="131" t="s">
        <v>267</v>
      </c>
      <c r="D25" s="80" t="s">
        <v>240</v>
      </c>
      <c r="E25" s="80" t="s">
        <v>240</v>
      </c>
      <c r="F25" s="81" t="s">
        <v>240</v>
      </c>
      <c r="G25" s="81" t="s">
        <v>240</v>
      </c>
      <c r="H25" s="80" t="s">
        <v>266</v>
      </c>
      <c r="I25" s="80" t="s">
        <v>267</v>
      </c>
      <c r="J25" s="80" t="s">
        <v>240</v>
      </c>
      <c r="K25" s="80" t="s">
        <v>240</v>
      </c>
      <c r="L25" s="81" t="s">
        <v>332</v>
      </c>
      <c r="M25" s="81" t="s">
        <v>333</v>
      </c>
      <c r="N25" s="81" t="s">
        <v>332</v>
      </c>
      <c r="O25" s="81" t="s">
        <v>333</v>
      </c>
      <c r="P25" s="81" t="s">
        <v>171</v>
      </c>
      <c r="Q25" s="81" t="s">
        <v>172</v>
      </c>
      <c r="R25" s="80" t="s">
        <v>269</v>
      </c>
      <c r="S25" s="80" t="s">
        <v>334</v>
      </c>
      <c r="T25" s="80" t="s">
        <v>266</v>
      </c>
      <c r="U25" s="82" t="s">
        <v>267</v>
      </c>
      <c r="V25" s="80" t="s">
        <v>253</v>
      </c>
      <c r="W25" s="130" t="s">
        <v>254</v>
      </c>
      <c r="X25" s="79" t="s">
        <v>240</v>
      </c>
      <c r="Y25" s="132" t="s">
        <v>240</v>
      </c>
      <c r="Z25" s="130" t="s">
        <v>240</v>
      </c>
      <c r="AA25" s="131" t="s">
        <v>240</v>
      </c>
      <c r="AB25" s="130" t="s">
        <v>240</v>
      </c>
      <c r="AC25" s="131" t="s">
        <v>240</v>
      </c>
      <c r="AD25" s="130" t="s">
        <v>276</v>
      </c>
      <c r="AE25" s="130" t="s">
        <v>277</v>
      </c>
      <c r="AF25" s="130" t="s">
        <v>173</v>
      </c>
      <c r="AG25" s="131" t="s">
        <v>174</v>
      </c>
      <c r="AH25" s="130" t="s">
        <v>269</v>
      </c>
      <c r="AI25" s="130" t="s">
        <v>334</v>
      </c>
      <c r="AJ25" s="130" t="s">
        <v>266</v>
      </c>
      <c r="AK25" s="130" t="s">
        <v>267</v>
      </c>
      <c r="AL25" s="130" t="s">
        <v>287</v>
      </c>
      <c r="AM25" s="131" t="s">
        <v>267</v>
      </c>
      <c r="AN25" s="133" t="s">
        <v>335</v>
      </c>
      <c r="AO25" s="132" t="s">
        <v>336</v>
      </c>
      <c r="AP25" s="132" t="s">
        <v>253</v>
      </c>
      <c r="AQ25" s="132" t="s">
        <v>254</v>
      </c>
      <c r="AR25" s="130" t="s">
        <v>281</v>
      </c>
      <c r="AS25" s="130" t="s">
        <v>282</v>
      </c>
      <c r="AT25" s="130" t="s">
        <v>265</v>
      </c>
      <c r="AU25" s="130" t="s">
        <v>254</v>
      </c>
      <c r="AV25" s="197">
        <v>1</v>
      </c>
      <c r="AW25" s="212">
        <v>0.1</v>
      </c>
      <c r="AX25" s="213">
        <v>1</v>
      </c>
      <c r="AY25" s="213">
        <v>0.1</v>
      </c>
      <c r="AZ25" s="197">
        <v>6</v>
      </c>
      <c r="BA25" s="213">
        <v>0.3</v>
      </c>
      <c r="BB25" s="214"/>
      <c r="BC25" s="214"/>
      <c r="BD25" s="215"/>
      <c r="BE25" s="215"/>
      <c r="BF25" s="216"/>
      <c r="BG25" s="216"/>
      <c r="BH25" s="217"/>
      <c r="BI25" s="214"/>
      <c r="BJ25" s="214"/>
      <c r="BK25" s="214"/>
      <c r="BL25" s="215"/>
      <c r="BM25" s="215"/>
      <c r="BN25" s="216"/>
      <c r="BO25" s="216"/>
      <c r="BP25" s="216"/>
      <c r="BQ25" s="216"/>
    </row>
    <row r="26" spans="1:79" ht="18" customHeight="1">
      <c r="A26" s="438" t="s">
        <v>337</v>
      </c>
      <c r="B26" s="383" t="s">
        <v>61</v>
      </c>
      <c r="C26" s="441"/>
      <c r="D26" s="441"/>
      <c r="E26" s="442"/>
      <c r="F26" s="383" t="s">
        <v>139</v>
      </c>
      <c r="G26" s="443"/>
      <c r="H26" s="443"/>
      <c r="I26" s="443"/>
      <c r="J26" s="443"/>
      <c r="K26" s="443"/>
      <c r="L26" s="443"/>
      <c r="M26" s="443"/>
      <c r="N26" s="443"/>
      <c r="O26" s="443"/>
      <c r="P26" s="443"/>
      <c r="Q26" s="443"/>
      <c r="R26" s="444" t="s">
        <v>338</v>
      </c>
      <c r="S26" s="445"/>
      <c r="T26" s="445"/>
      <c r="U26" s="445"/>
      <c r="V26" s="445"/>
      <c r="W26" s="445"/>
      <c r="X26" s="445"/>
      <c r="Y26" s="445"/>
      <c r="Z26" s="445"/>
      <c r="AA26" s="445"/>
      <c r="AB26" s="445"/>
      <c r="AC26" s="445"/>
      <c r="AD26" s="445"/>
      <c r="AE26" s="445"/>
      <c r="AF26" s="445"/>
      <c r="AG26" s="445"/>
      <c r="AH26" s="441"/>
      <c r="AI26" s="442"/>
      <c r="AJ26" s="446" t="s">
        <v>185</v>
      </c>
      <c r="AK26" s="447"/>
      <c r="AL26" s="447"/>
      <c r="AM26" s="447"/>
      <c r="AN26" s="447"/>
      <c r="AO26" s="447"/>
      <c r="AP26" s="447"/>
      <c r="AQ26" s="447"/>
      <c r="AR26" s="447"/>
      <c r="AS26" s="447"/>
      <c r="AT26" s="447"/>
      <c r="AU26" s="447"/>
      <c r="AV26" s="447"/>
      <c r="AW26" s="447"/>
      <c r="AX26" s="447"/>
      <c r="AY26" s="447"/>
      <c r="AZ26" s="447"/>
      <c r="BA26" s="447"/>
      <c r="BB26" s="447"/>
      <c r="BC26" s="447"/>
      <c r="BD26" s="447"/>
      <c r="BE26" s="447"/>
      <c r="BF26" s="447"/>
      <c r="BG26" s="447"/>
      <c r="BH26" s="447"/>
      <c r="BI26" s="447"/>
      <c r="BJ26" s="447"/>
      <c r="BK26" s="447"/>
      <c r="BL26" s="447"/>
      <c r="BM26" s="447"/>
      <c r="BN26" s="447"/>
      <c r="BO26" s="447"/>
      <c r="BP26" s="447"/>
      <c r="BQ26" s="447"/>
      <c r="BR26" s="352"/>
      <c r="BS26" s="352"/>
      <c r="BT26" s="359"/>
      <c r="BU26" s="359"/>
      <c r="BV26" s="359"/>
      <c r="BW26" s="359"/>
      <c r="BX26" s="359"/>
      <c r="BY26" s="359"/>
      <c r="BZ26" s="359"/>
      <c r="CA26" s="359"/>
    </row>
    <row r="27" spans="1:83" ht="48" customHeight="1">
      <c r="A27" s="439"/>
      <c r="B27" s="448" t="s">
        <v>11</v>
      </c>
      <c r="C27" s="448"/>
      <c r="D27" s="430" t="s">
        <v>149</v>
      </c>
      <c r="E27" s="433"/>
      <c r="F27" s="430" t="s">
        <v>11</v>
      </c>
      <c r="G27" s="433"/>
      <c r="H27" s="430" t="s">
        <v>339</v>
      </c>
      <c r="I27" s="433"/>
      <c r="J27" s="423" t="s">
        <v>82</v>
      </c>
      <c r="K27" s="424"/>
      <c r="L27" s="423" t="s">
        <v>167</v>
      </c>
      <c r="M27" s="425"/>
      <c r="N27" s="430" t="s">
        <v>14</v>
      </c>
      <c r="O27" s="433"/>
      <c r="P27" s="423" t="s">
        <v>235</v>
      </c>
      <c r="Q27" s="424"/>
      <c r="R27" s="423" t="s">
        <v>340</v>
      </c>
      <c r="S27" s="424"/>
      <c r="T27" s="423" t="s">
        <v>143</v>
      </c>
      <c r="U27" s="424"/>
      <c r="V27" s="397" t="s">
        <v>63</v>
      </c>
      <c r="W27" s="434"/>
      <c r="X27" s="397" t="s">
        <v>341</v>
      </c>
      <c r="Y27" s="435"/>
      <c r="Z27" s="423" t="s">
        <v>67</v>
      </c>
      <c r="AA27" s="425"/>
      <c r="AB27" s="423" t="s">
        <v>237</v>
      </c>
      <c r="AC27" s="425"/>
      <c r="AD27" s="436" t="s">
        <v>342</v>
      </c>
      <c r="AE27" s="423"/>
      <c r="AF27" s="436" t="s">
        <v>163</v>
      </c>
      <c r="AG27" s="436"/>
      <c r="AH27" s="430" t="s">
        <v>343</v>
      </c>
      <c r="AI27" s="431"/>
      <c r="AJ27" s="423" t="s">
        <v>219</v>
      </c>
      <c r="AK27" s="415"/>
      <c r="AL27" s="425" t="s">
        <v>186</v>
      </c>
      <c r="AM27" s="432"/>
      <c r="AN27" s="431" t="s">
        <v>11</v>
      </c>
      <c r="AO27" s="433"/>
      <c r="AP27" s="423" t="s">
        <v>62</v>
      </c>
      <c r="AQ27" s="424"/>
      <c r="AR27" s="423" t="s">
        <v>225</v>
      </c>
      <c r="AS27" s="424"/>
      <c r="AT27" s="423" t="s">
        <v>221</v>
      </c>
      <c r="AU27" s="415"/>
      <c r="AV27" s="423" t="s">
        <v>344</v>
      </c>
      <c r="AW27" s="425"/>
      <c r="AX27" s="423" t="s">
        <v>65</v>
      </c>
      <c r="AY27" s="424"/>
      <c r="AZ27" s="423" t="s">
        <v>155</v>
      </c>
      <c r="BA27" s="424"/>
      <c r="BB27" s="423" t="s">
        <v>156</v>
      </c>
      <c r="BC27" s="424"/>
      <c r="BD27" s="423" t="s">
        <v>66</v>
      </c>
      <c r="BE27" s="424"/>
      <c r="BF27" s="423" t="s">
        <v>222</v>
      </c>
      <c r="BG27" s="415"/>
      <c r="BH27" s="423" t="s">
        <v>345</v>
      </c>
      <c r="BI27" s="415"/>
      <c r="BJ27" s="425" t="s">
        <v>346</v>
      </c>
      <c r="BK27" s="415"/>
      <c r="BL27" s="428" t="s">
        <v>347</v>
      </c>
      <c r="BM27" s="429"/>
      <c r="BN27" s="423" t="s">
        <v>68</v>
      </c>
      <c r="BO27" s="424"/>
      <c r="BP27" s="423" t="s">
        <v>223</v>
      </c>
      <c r="BQ27" s="415"/>
      <c r="BR27" s="421" t="s">
        <v>19</v>
      </c>
      <c r="BS27" s="422"/>
      <c r="BT27" s="423" t="s">
        <v>162</v>
      </c>
      <c r="BU27" s="424"/>
      <c r="BV27" s="423" t="s">
        <v>164</v>
      </c>
      <c r="BW27" s="425"/>
      <c r="BX27" s="423" t="s">
        <v>165</v>
      </c>
      <c r="BY27" s="425"/>
      <c r="BZ27" s="423" t="s">
        <v>187</v>
      </c>
      <c r="CA27" s="425"/>
      <c r="CB27" s="141"/>
      <c r="CC27" s="141"/>
      <c r="CD27" s="202"/>
      <c r="CE27" s="202"/>
    </row>
    <row r="28" spans="1:83" ht="36" customHeight="1">
      <c r="A28" s="440"/>
      <c r="B28" s="67" t="s">
        <v>27</v>
      </c>
      <c r="C28" s="68" t="s">
        <v>28</v>
      </c>
      <c r="D28" s="67" t="s">
        <v>27</v>
      </c>
      <c r="E28" s="68" t="s">
        <v>28</v>
      </c>
      <c r="F28" s="67" t="s">
        <v>27</v>
      </c>
      <c r="G28" s="68" t="s">
        <v>28</v>
      </c>
      <c r="H28" s="67" t="s">
        <v>27</v>
      </c>
      <c r="I28" s="68" t="s">
        <v>28</v>
      </c>
      <c r="J28" s="67" t="s">
        <v>27</v>
      </c>
      <c r="K28" s="68" t="s">
        <v>28</v>
      </c>
      <c r="L28" s="152" t="s">
        <v>27</v>
      </c>
      <c r="M28" s="155" t="s">
        <v>28</v>
      </c>
      <c r="N28" s="67" t="s">
        <v>27</v>
      </c>
      <c r="O28" s="68" t="s">
        <v>28</v>
      </c>
      <c r="P28" s="67" t="s">
        <v>27</v>
      </c>
      <c r="Q28" s="134" t="s">
        <v>28</v>
      </c>
      <c r="R28" s="67" t="s">
        <v>27</v>
      </c>
      <c r="S28" s="68" t="s">
        <v>28</v>
      </c>
      <c r="T28" s="69" t="s">
        <v>27</v>
      </c>
      <c r="U28" s="68" t="s">
        <v>28</v>
      </c>
      <c r="V28" s="69" t="s">
        <v>27</v>
      </c>
      <c r="W28" s="72" t="s">
        <v>28</v>
      </c>
      <c r="X28" s="69" t="s">
        <v>27</v>
      </c>
      <c r="Y28" s="72" t="s">
        <v>28</v>
      </c>
      <c r="Z28" s="69" t="s">
        <v>27</v>
      </c>
      <c r="AA28" s="68" t="s">
        <v>28</v>
      </c>
      <c r="AB28" s="158" t="s">
        <v>27</v>
      </c>
      <c r="AC28" s="72" t="s">
        <v>28</v>
      </c>
      <c r="AD28" s="69" t="s">
        <v>27</v>
      </c>
      <c r="AE28" s="72" t="s">
        <v>28</v>
      </c>
      <c r="AF28" s="67" t="s">
        <v>27</v>
      </c>
      <c r="AG28" s="68" t="s">
        <v>28</v>
      </c>
      <c r="AH28" s="67" t="s">
        <v>27</v>
      </c>
      <c r="AI28" s="72" t="s">
        <v>28</v>
      </c>
      <c r="AJ28" s="67" t="s">
        <v>27</v>
      </c>
      <c r="AK28" s="68" t="s">
        <v>28</v>
      </c>
      <c r="AL28" s="73" t="s">
        <v>27</v>
      </c>
      <c r="AM28" s="72" t="s">
        <v>28</v>
      </c>
      <c r="AN28" s="158" t="s">
        <v>27</v>
      </c>
      <c r="AO28" s="68" t="s">
        <v>28</v>
      </c>
      <c r="AP28" s="69" t="s">
        <v>27</v>
      </c>
      <c r="AQ28" s="69" t="s">
        <v>28</v>
      </c>
      <c r="AR28" s="69" t="s">
        <v>27</v>
      </c>
      <c r="AS28" s="71" t="s">
        <v>28</v>
      </c>
      <c r="AT28" s="69" t="s">
        <v>27</v>
      </c>
      <c r="AU28" s="71" t="s">
        <v>28</v>
      </c>
      <c r="AV28" s="69" t="s">
        <v>27</v>
      </c>
      <c r="AW28" s="71" t="s">
        <v>28</v>
      </c>
      <c r="AX28" s="69" t="s">
        <v>27</v>
      </c>
      <c r="AY28" s="68" t="s">
        <v>28</v>
      </c>
      <c r="AZ28" s="69" t="s">
        <v>27</v>
      </c>
      <c r="BA28" s="68" t="s">
        <v>28</v>
      </c>
      <c r="BB28" s="69" t="s">
        <v>29</v>
      </c>
      <c r="BC28" s="68" t="s">
        <v>28</v>
      </c>
      <c r="BD28" s="69" t="s">
        <v>27</v>
      </c>
      <c r="BE28" s="68" t="s">
        <v>28</v>
      </c>
      <c r="BF28" s="69" t="s">
        <v>27</v>
      </c>
      <c r="BG28" s="68" t="s">
        <v>28</v>
      </c>
      <c r="BH28" s="68" t="s">
        <v>27</v>
      </c>
      <c r="BI28" s="68" t="s">
        <v>28</v>
      </c>
      <c r="BJ28" s="68" t="s">
        <v>27</v>
      </c>
      <c r="BK28" s="68" t="s">
        <v>28</v>
      </c>
      <c r="BL28" s="68" t="s">
        <v>27</v>
      </c>
      <c r="BM28" s="68" t="s">
        <v>28</v>
      </c>
      <c r="BN28" s="67" t="s">
        <v>27</v>
      </c>
      <c r="BO28" s="68" t="s">
        <v>28</v>
      </c>
      <c r="BP28" s="67" t="s">
        <v>27</v>
      </c>
      <c r="BQ28" s="68" t="s">
        <v>28</v>
      </c>
      <c r="BR28" s="69" t="s">
        <v>27</v>
      </c>
      <c r="BS28" s="69" t="s">
        <v>28</v>
      </c>
      <c r="BT28" s="69" t="s">
        <v>27</v>
      </c>
      <c r="BU28" s="69" t="s">
        <v>28</v>
      </c>
      <c r="BV28" s="69" t="s">
        <v>27</v>
      </c>
      <c r="BW28" s="71" t="s">
        <v>28</v>
      </c>
      <c r="BX28" s="69" t="s">
        <v>27</v>
      </c>
      <c r="BY28" s="71" t="s">
        <v>28</v>
      </c>
      <c r="BZ28" s="69" t="s">
        <v>27</v>
      </c>
      <c r="CA28" s="71" t="s">
        <v>28</v>
      </c>
      <c r="CB28" s="137"/>
      <c r="CC28" s="137"/>
      <c r="CD28" s="202"/>
      <c r="CE28" s="202"/>
    </row>
    <row r="29" spans="1:83" ht="33" customHeight="1">
      <c r="A29" s="145" t="s">
        <v>138</v>
      </c>
      <c r="B29" s="269">
        <v>245</v>
      </c>
      <c r="C29" s="277">
        <v>12.9</v>
      </c>
      <c r="D29" s="269">
        <v>245</v>
      </c>
      <c r="E29" s="277">
        <v>12.9</v>
      </c>
      <c r="F29" s="218">
        <v>27</v>
      </c>
      <c r="G29" s="219">
        <f>F29/1895010*100000</f>
        <v>1.4247945921129703</v>
      </c>
      <c r="H29" s="146" t="s">
        <v>240</v>
      </c>
      <c r="I29" s="146" t="s">
        <v>240</v>
      </c>
      <c r="J29" s="83" t="s">
        <v>287</v>
      </c>
      <c r="K29" s="180">
        <f>J29/1895901*100000</f>
        <v>0.210981480573089</v>
      </c>
      <c r="L29" s="83" t="s">
        <v>348</v>
      </c>
      <c r="M29" s="180" t="s">
        <v>349</v>
      </c>
      <c r="N29" s="267" t="s">
        <v>253</v>
      </c>
      <c r="O29" s="268">
        <v>0.1</v>
      </c>
      <c r="P29" s="146">
        <v>0</v>
      </c>
      <c r="Q29" s="146">
        <v>0</v>
      </c>
      <c r="R29" s="220">
        <v>40</v>
      </c>
      <c r="S29" s="166">
        <f>R29/1895901*100000</f>
        <v>2.10981480573089</v>
      </c>
      <c r="T29" s="221" t="s">
        <v>278</v>
      </c>
      <c r="U29" s="222">
        <f>T29/1895901*100000</f>
        <v>0.36921759100290574</v>
      </c>
      <c r="V29" s="223" t="s">
        <v>278</v>
      </c>
      <c r="W29" s="180">
        <f>V29/1895901*100000</f>
        <v>0.36921759100290574</v>
      </c>
      <c r="X29" s="180" t="s">
        <v>1</v>
      </c>
      <c r="Y29" s="180" t="s">
        <v>1</v>
      </c>
      <c r="Z29" s="146" t="s">
        <v>240</v>
      </c>
      <c r="AA29" s="146" t="s">
        <v>240</v>
      </c>
      <c r="AB29" s="224" t="s">
        <v>253</v>
      </c>
      <c r="AC29" s="180">
        <f>AB29/1895901*100000</f>
        <v>0.05274537014327225</v>
      </c>
      <c r="AD29" s="80" t="s">
        <v>253</v>
      </c>
      <c r="AE29" s="180">
        <f>AD29/1895901*100000</f>
        <v>0.05274537014327225</v>
      </c>
      <c r="AF29" s="269" t="s">
        <v>240</v>
      </c>
      <c r="AG29" s="269" t="s">
        <v>240</v>
      </c>
      <c r="AH29" s="270" t="s">
        <v>350</v>
      </c>
      <c r="AI29" s="266">
        <f>AH29/1895901*100000</f>
        <v>1.265888883438534</v>
      </c>
      <c r="AJ29" s="266" t="s">
        <v>1</v>
      </c>
      <c r="AK29" s="259" t="s">
        <v>1</v>
      </c>
      <c r="AL29" s="225"/>
      <c r="AM29" s="180"/>
      <c r="AN29" s="366">
        <v>64</v>
      </c>
      <c r="AO29" s="259">
        <f>AN29/1895901*100000</f>
        <v>3.375703689169424</v>
      </c>
      <c r="AP29" s="81" t="s">
        <v>269</v>
      </c>
      <c r="AQ29" s="166">
        <f>AP29/1895901*100000</f>
        <v>0.7384351820058115</v>
      </c>
      <c r="AR29" s="22">
        <v>5</v>
      </c>
      <c r="AS29" s="166">
        <f>AR29/1895901*100000</f>
        <v>0.26372685071636126</v>
      </c>
      <c r="AT29" s="166"/>
      <c r="AU29" s="166"/>
      <c r="AV29" s="22">
        <v>9</v>
      </c>
      <c r="AW29" s="180">
        <f>AV29/1895901*100000</f>
        <v>0.4747083312894503</v>
      </c>
      <c r="AX29" s="80" t="s">
        <v>253</v>
      </c>
      <c r="AY29" s="166">
        <f>AX29/1895901*100000</f>
        <v>0.05274537014327225</v>
      </c>
      <c r="AZ29" s="80" t="s">
        <v>327</v>
      </c>
      <c r="BA29" s="166">
        <f>AZ29/1895901*100000</f>
        <v>0.3164722208596335</v>
      </c>
      <c r="BB29" s="81" t="s">
        <v>351</v>
      </c>
      <c r="BC29" s="166" t="s">
        <v>352</v>
      </c>
      <c r="BD29" s="81" t="s">
        <v>253</v>
      </c>
      <c r="BE29" s="166">
        <f>BD29/1895901*100000</f>
        <v>0.05274537014327225</v>
      </c>
      <c r="BF29" s="166"/>
      <c r="BG29" s="166"/>
      <c r="BH29" s="166"/>
      <c r="BI29" s="166"/>
      <c r="BJ29" s="166"/>
      <c r="BK29" s="166"/>
      <c r="BL29" s="166"/>
      <c r="BM29" s="166"/>
      <c r="BN29" s="80" t="s">
        <v>278</v>
      </c>
      <c r="BO29" s="166">
        <f>BN29/1895901*100000</f>
        <v>0.36921759100290574</v>
      </c>
      <c r="BP29" s="166"/>
      <c r="BQ29" s="166"/>
      <c r="BR29" s="80" t="s">
        <v>253</v>
      </c>
      <c r="BS29" s="166">
        <f>BR29/1895901*100000</f>
        <v>0.05274537014327225</v>
      </c>
      <c r="BT29" s="22">
        <v>1</v>
      </c>
      <c r="BU29" s="166">
        <f>BT29/1895901*100000</f>
        <v>0.05274537014327225</v>
      </c>
      <c r="BV29" s="426" t="s">
        <v>166</v>
      </c>
      <c r="BW29" s="427"/>
      <c r="BX29" s="427"/>
      <c r="BY29" s="427"/>
      <c r="BZ29" s="22"/>
      <c r="CA29" s="180"/>
      <c r="CB29" s="142"/>
      <c r="CC29" s="360"/>
      <c r="CD29" s="202"/>
      <c r="CE29" s="202"/>
    </row>
    <row r="30" spans="1:83" ht="33" customHeight="1">
      <c r="A30" s="145" t="s">
        <v>142</v>
      </c>
      <c r="B30" s="269">
        <v>209</v>
      </c>
      <c r="C30" s="277">
        <v>11</v>
      </c>
      <c r="D30" s="269">
        <v>209</v>
      </c>
      <c r="E30" s="277">
        <v>11</v>
      </c>
      <c r="F30" s="218">
        <v>28</v>
      </c>
      <c r="G30" s="219">
        <f>F30/1900815*100000</f>
        <v>1.4730523485978382</v>
      </c>
      <c r="H30" s="146" t="s">
        <v>240</v>
      </c>
      <c r="I30" s="146" t="s">
        <v>240</v>
      </c>
      <c r="J30" s="83" t="s">
        <v>266</v>
      </c>
      <c r="K30" s="167">
        <v>0.2</v>
      </c>
      <c r="L30" s="83" t="s">
        <v>353</v>
      </c>
      <c r="M30" s="180" t="s">
        <v>354</v>
      </c>
      <c r="N30" s="267" t="s">
        <v>265</v>
      </c>
      <c r="O30" s="268">
        <v>0.1</v>
      </c>
      <c r="P30" s="146">
        <v>0</v>
      </c>
      <c r="Q30" s="146">
        <v>0</v>
      </c>
      <c r="R30" s="220">
        <v>32</v>
      </c>
      <c r="S30" s="226">
        <v>1.7</v>
      </c>
      <c r="T30" s="221" t="s">
        <v>276</v>
      </c>
      <c r="U30" s="167">
        <v>0.5</v>
      </c>
      <c r="V30" s="223" t="s">
        <v>263</v>
      </c>
      <c r="W30" s="180">
        <f>V30/1900815*100000</f>
        <v>0.4208720995993824</v>
      </c>
      <c r="X30" s="180" t="s">
        <v>1</v>
      </c>
      <c r="Y30" s="180" t="s">
        <v>1</v>
      </c>
      <c r="Z30" s="146" t="s">
        <v>240</v>
      </c>
      <c r="AA30" s="146" t="s">
        <v>240</v>
      </c>
      <c r="AB30" s="159" t="s">
        <v>240</v>
      </c>
      <c r="AC30" s="160" t="s">
        <v>240</v>
      </c>
      <c r="AD30" s="80" t="s">
        <v>253</v>
      </c>
      <c r="AE30" s="167">
        <v>0.1</v>
      </c>
      <c r="AF30" s="269" t="s">
        <v>240</v>
      </c>
      <c r="AG30" s="269" t="s">
        <v>240</v>
      </c>
      <c r="AH30" s="270" t="s">
        <v>355</v>
      </c>
      <c r="AI30" s="260">
        <v>0.7</v>
      </c>
      <c r="AJ30" s="260" t="s">
        <v>1</v>
      </c>
      <c r="AK30" s="271" t="s">
        <v>1</v>
      </c>
      <c r="AL30" s="227"/>
      <c r="AM30" s="167"/>
      <c r="AN30" s="366">
        <v>683</v>
      </c>
      <c r="AO30" s="259">
        <f>AN30/1900815*100000</f>
        <v>35.93195550329727</v>
      </c>
      <c r="AP30" s="81" t="s">
        <v>269</v>
      </c>
      <c r="AQ30" s="167">
        <v>0.7</v>
      </c>
      <c r="AR30" s="22">
        <v>2</v>
      </c>
      <c r="AS30" s="167">
        <v>0.1</v>
      </c>
      <c r="AT30" s="167"/>
      <c r="AU30" s="167"/>
      <c r="AV30" s="22">
        <v>9</v>
      </c>
      <c r="AW30" s="167">
        <v>0.5</v>
      </c>
      <c r="AX30" s="80" t="s">
        <v>287</v>
      </c>
      <c r="AY30" s="167">
        <v>0.2</v>
      </c>
      <c r="AZ30" s="80" t="s">
        <v>253</v>
      </c>
      <c r="BA30" s="167">
        <v>0.1</v>
      </c>
      <c r="BB30" s="81" t="s">
        <v>356</v>
      </c>
      <c r="BC30" s="167" t="s">
        <v>357</v>
      </c>
      <c r="BD30" s="81" t="s">
        <v>253</v>
      </c>
      <c r="BE30" s="167">
        <v>0.1</v>
      </c>
      <c r="BF30" s="167"/>
      <c r="BG30" s="167"/>
      <c r="BH30" s="167"/>
      <c r="BI30" s="167"/>
      <c r="BJ30" s="167"/>
      <c r="BK30" s="167"/>
      <c r="BL30" s="167"/>
      <c r="BM30" s="167"/>
      <c r="BN30" s="80" t="s">
        <v>358</v>
      </c>
      <c r="BO30" s="167">
        <v>0.5</v>
      </c>
      <c r="BP30" s="167"/>
      <c r="BQ30" s="167"/>
      <c r="BR30" s="80" t="s">
        <v>265</v>
      </c>
      <c r="BS30" s="167">
        <v>0.1</v>
      </c>
      <c r="BT30" s="22">
        <v>2</v>
      </c>
      <c r="BU30" s="260">
        <v>0.1</v>
      </c>
      <c r="BV30" s="283">
        <v>5</v>
      </c>
      <c r="BW30" s="259">
        <f>BV30/1900815*100000</f>
        <v>0.263045062249614</v>
      </c>
      <c r="BX30" s="283">
        <v>615</v>
      </c>
      <c r="BY30" s="266">
        <f>BX30/1900815*100000</f>
        <v>32.35454265670252</v>
      </c>
      <c r="BZ30" s="22"/>
      <c r="CA30" s="167"/>
      <c r="CB30" s="142"/>
      <c r="CC30" s="361"/>
      <c r="CD30" s="202"/>
      <c r="CE30" s="202"/>
    </row>
    <row r="31" spans="1:83" ht="33" customHeight="1">
      <c r="A31" s="145" t="s">
        <v>147</v>
      </c>
      <c r="B31" s="269">
        <v>239</v>
      </c>
      <c r="C31" s="277">
        <v>12.6</v>
      </c>
      <c r="D31" s="269">
        <v>239</v>
      </c>
      <c r="E31" s="277">
        <v>12.6</v>
      </c>
      <c r="F31" s="218">
        <v>45</v>
      </c>
      <c r="G31" s="219">
        <f>F31/1907404*100000</f>
        <v>2.3592275155132314</v>
      </c>
      <c r="H31" s="146" t="s">
        <v>240</v>
      </c>
      <c r="I31" s="146" t="s">
        <v>240</v>
      </c>
      <c r="J31" s="83" t="s">
        <v>265</v>
      </c>
      <c r="K31" s="167">
        <v>0.1</v>
      </c>
      <c r="L31" s="83" t="s">
        <v>359</v>
      </c>
      <c r="M31" s="180" t="s">
        <v>360</v>
      </c>
      <c r="N31" s="267" t="s">
        <v>240</v>
      </c>
      <c r="O31" s="269" t="s">
        <v>240</v>
      </c>
      <c r="P31" s="146">
        <v>0</v>
      </c>
      <c r="Q31" s="146">
        <v>0</v>
      </c>
      <c r="R31" s="220">
        <v>26</v>
      </c>
      <c r="S31" s="226">
        <v>1.4</v>
      </c>
      <c r="T31" s="224" t="s">
        <v>361</v>
      </c>
      <c r="U31" s="167">
        <v>0.7</v>
      </c>
      <c r="V31" s="223" t="s">
        <v>281</v>
      </c>
      <c r="W31" s="180">
        <f>V31/1907404*100000</f>
        <v>0.2621363906125813</v>
      </c>
      <c r="X31" s="180" t="s">
        <v>1</v>
      </c>
      <c r="Y31" s="180" t="s">
        <v>1</v>
      </c>
      <c r="Z31" s="146" t="s">
        <v>240</v>
      </c>
      <c r="AA31" s="146" t="s">
        <v>240</v>
      </c>
      <c r="AB31" s="159" t="s">
        <v>240</v>
      </c>
      <c r="AC31" s="160" t="s">
        <v>240</v>
      </c>
      <c r="AD31" s="80" t="s">
        <v>253</v>
      </c>
      <c r="AE31" s="167">
        <v>0.1</v>
      </c>
      <c r="AF31" s="269" t="s">
        <v>240</v>
      </c>
      <c r="AG31" s="269" t="s">
        <v>240</v>
      </c>
      <c r="AH31" s="270" t="s">
        <v>278</v>
      </c>
      <c r="AI31" s="260">
        <v>0.4</v>
      </c>
      <c r="AJ31" s="260" t="s">
        <v>1</v>
      </c>
      <c r="AK31" s="271" t="s">
        <v>1</v>
      </c>
      <c r="AL31" s="227"/>
      <c r="AM31" s="167"/>
      <c r="AN31" s="366">
        <v>75</v>
      </c>
      <c r="AO31" s="259">
        <f>AN31/1907404*100000</f>
        <v>3.9320458591887193</v>
      </c>
      <c r="AP31" s="81" t="s">
        <v>276</v>
      </c>
      <c r="AQ31" s="167">
        <v>0.5</v>
      </c>
      <c r="AR31" s="22">
        <v>4</v>
      </c>
      <c r="AS31" s="167">
        <v>0.2</v>
      </c>
      <c r="AT31" s="167"/>
      <c r="AU31" s="167"/>
      <c r="AV31" s="22">
        <v>9</v>
      </c>
      <c r="AW31" s="167">
        <v>0.5</v>
      </c>
      <c r="AX31" s="80" t="s">
        <v>240</v>
      </c>
      <c r="AY31" s="167" t="s">
        <v>240</v>
      </c>
      <c r="AZ31" s="80" t="s">
        <v>287</v>
      </c>
      <c r="BA31" s="167">
        <v>0.2</v>
      </c>
      <c r="BB31" s="81" t="s">
        <v>362</v>
      </c>
      <c r="BC31" s="167" t="s">
        <v>363</v>
      </c>
      <c r="BD31" s="81" t="s">
        <v>240</v>
      </c>
      <c r="BE31" s="167" t="s">
        <v>240</v>
      </c>
      <c r="BF31" s="167"/>
      <c r="BG31" s="167"/>
      <c r="BH31" s="167"/>
      <c r="BI31" s="167"/>
      <c r="BJ31" s="167"/>
      <c r="BK31" s="167"/>
      <c r="BL31" s="167"/>
      <c r="BM31" s="167"/>
      <c r="BN31" s="80" t="s">
        <v>355</v>
      </c>
      <c r="BO31" s="166">
        <f>BN31/1907404*100000</f>
        <v>0.6815546155927114</v>
      </c>
      <c r="BP31" s="166"/>
      <c r="BQ31" s="166"/>
      <c r="BR31" s="80" t="s">
        <v>266</v>
      </c>
      <c r="BS31" s="167">
        <v>0.2</v>
      </c>
      <c r="BT31" s="22">
        <v>1</v>
      </c>
      <c r="BU31" s="260">
        <v>0.1</v>
      </c>
      <c r="BV31" s="283">
        <v>2</v>
      </c>
      <c r="BW31" s="259">
        <f>BV31/1907404*100000</f>
        <v>0.10485455624503252</v>
      </c>
      <c r="BX31" s="283">
        <v>5</v>
      </c>
      <c r="BY31" s="266">
        <f>BX31/1907404*100000</f>
        <v>0.2621363906125813</v>
      </c>
      <c r="BZ31" s="22"/>
      <c r="CA31" s="167"/>
      <c r="CB31" s="142"/>
      <c r="CC31" s="361"/>
      <c r="CD31" s="202"/>
      <c r="CE31" s="202"/>
    </row>
    <row r="32" spans="1:83" ht="33" customHeight="1">
      <c r="A32" s="145" t="s">
        <v>148</v>
      </c>
      <c r="B32" s="269">
        <v>225</v>
      </c>
      <c r="C32" s="277">
        <v>11.9</v>
      </c>
      <c r="D32" s="269">
        <v>225</v>
      </c>
      <c r="E32" s="277">
        <v>11.9</v>
      </c>
      <c r="F32" s="218">
        <v>31</v>
      </c>
      <c r="G32" s="167">
        <f>F32/1913545*100000</f>
        <v>1.6200298399044706</v>
      </c>
      <c r="H32" s="146" t="s">
        <v>364</v>
      </c>
      <c r="I32" s="146" t="s">
        <v>364</v>
      </c>
      <c r="J32" s="83" t="s">
        <v>365</v>
      </c>
      <c r="K32" s="167">
        <f>J32/1913545*100000</f>
        <v>0.052259027093692595</v>
      </c>
      <c r="L32" s="83" t="s">
        <v>366</v>
      </c>
      <c r="M32" s="180" t="s">
        <v>367</v>
      </c>
      <c r="N32" s="267" t="s">
        <v>364</v>
      </c>
      <c r="O32" s="269" t="s">
        <v>364</v>
      </c>
      <c r="P32" s="146" t="s">
        <v>364</v>
      </c>
      <c r="Q32" s="146" t="s">
        <v>364</v>
      </c>
      <c r="R32" s="220">
        <v>38</v>
      </c>
      <c r="S32" s="226">
        <f>R32/1913545*100000</f>
        <v>1.9858430295603187</v>
      </c>
      <c r="T32" s="224" t="s">
        <v>368</v>
      </c>
      <c r="U32" s="167">
        <f>T32/1913545*100000</f>
        <v>0.8361444334990815</v>
      </c>
      <c r="V32" s="223" t="s">
        <v>369</v>
      </c>
      <c r="W32" s="180">
        <f>V32/1913545*100000</f>
        <v>0.41807221674954076</v>
      </c>
      <c r="X32" s="180" t="s">
        <v>1</v>
      </c>
      <c r="Y32" s="180" t="s">
        <v>1</v>
      </c>
      <c r="Z32" s="146" t="s">
        <v>364</v>
      </c>
      <c r="AA32" s="146" t="s">
        <v>364</v>
      </c>
      <c r="AB32" s="159">
        <v>1</v>
      </c>
      <c r="AC32" s="161">
        <f>AB32/1913545*100000</f>
        <v>0.052259027093692595</v>
      </c>
      <c r="AD32" s="80" t="s">
        <v>364</v>
      </c>
      <c r="AE32" s="167" t="s">
        <v>364</v>
      </c>
      <c r="AF32" s="269" t="s">
        <v>364</v>
      </c>
      <c r="AG32" s="269" t="s">
        <v>364</v>
      </c>
      <c r="AH32" s="270" t="s">
        <v>370</v>
      </c>
      <c r="AI32" s="260">
        <f>AH32/1913545*100000</f>
        <v>0.6793673522180038</v>
      </c>
      <c r="AJ32" s="260" t="s">
        <v>1</v>
      </c>
      <c r="AK32" s="271" t="s">
        <v>1</v>
      </c>
      <c r="AL32" s="227"/>
      <c r="AM32" s="167"/>
      <c r="AN32" s="366">
        <v>41</v>
      </c>
      <c r="AO32" s="260">
        <f>AN32/1913545*100000</f>
        <v>2.1426201108413965</v>
      </c>
      <c r="AP32" s="81" t="s">
        <v>370</v>
      </c>
      <c r="AQ32" s="167">
        <f>AP32/1913545*100000</f>
        <v>0.6793673522180038</v>
      </c>
      <c r="AR32" s="22">
        <v>1</v>
      </c>
      <c r="AS32" s="167">
        <f>AR32/1913545*100000</f>
        <v>0.052259027093692595</v>
      </c>
      <c r="AT32" s="167"/>
      <c r="AU32" s="167"/>
      <c r="AV32" s="22">
        <v>2</v>
      </c>
      <c r="AW32" s="167">
        <f>AV32/1913545*100000</f>
        <v>0.10451805418738519</v>
      </c>
      <c r="AX32" s="80" t="s">
        <v>371</v>
      </c>
      <c r="AY32" s="167">
        <f>AX32/1913545*100000</f>
        <v>0.20903610837477038</v>
      </c>
      <c r="AZ32" s="80" t="s">
        <v>365</v>
      </c>
      <c r="BA32" s="167">
        <f>AZ32/1913545*100000</f>
        <v>0.052259027093692595</v>
      </c>
      <c r="BB32" s="81" t="s">
        <v>372</v>
      </c>
      <c r="BC32" s="167">
        <v>0.5</v>
      </c>
      <c r="BD32" s="81" t="s">
        <v>364</v>
      </c>
      <c r="BE32" s="167" t="s">
        <v>364</v>
      </c>
      <c r="BF32" s="167"/>
      <c r="BG32" s="167"/>
      <c r="BH32" s="167"/>
      <c r="BI32" s="167"/>
      <c r="BJ32" s="167"/>
      <c r="BK32" s="167"/>
      <c r="BL32" s="167"/>
      <c r="BM32" s="167"/>
      <c r="BN32" s="80" t="s">
        <v>373</v>
      </c>
      <c r="BO32" s="167">
        <f>BN32/1913545*100000</f>
        <v>0.261295135468463</v>
      </c>
      <c r="BP32" s="167"/>
      <c r="BQ32" s="167"/>
      <c r="BR32" s="80" t="s">
        <v>365</v>
      </c>
      <c r="BS32" s="167">
        <f>BR32/1913545*100000</f>
        <v>0.052259027093692595</v>
      </c>
      <c r="BT32" s="22">
        <v>1</v>
      </c>
      <c r="BU32" s="260">
        <f>BT32/1913545*100000</f>
        <v>0.052259027093692595</v>
      </c>
      <c r="BV32" s="283" t="s">
        <v>240</v>
      </c>
      <c r="BW32" s="260" t="s">
        <v>240</v>
      </c>
      <c r="BX32" s="283">
        <v>4</v>
      </c>
      <c r="BY32" s="260">
        <f>BX32/1913545*100000</f>
        <v>0.20903610837477038</v>
      </c>
      <c r="BZ32" s="22"/>
      <c r="CA32" s="167"/>
      <c r="CB32" s="142"/>
      <c r="CC32" s="361"/>
      <c r="CD32" s="202"/>
      <c r="CE32" s="202"/>
    </row>
    <row r="33" spans="1:83" ht="32.25" customHeight="1">
      <c r="A33" s="190" t="s">
        <v>154</v>
      </c>
      <c r="B33" s="273">
        <v>195</v>
      </c>
      <c r="C33" s="278">
        <v>10.2</v>
      </c>
      <c r="D33" s="273">
        <v>195</v>
      </c>
      <c r="E33" s="278">
        <v>10.2</v>
      </c>
      <c r="F33" s="228">
        <v>24</v>
      </c>
      <c r="G33" s="229">
        <f>F33/1921935*100000</f>
        <v>1.2487415027043058</v>
      </c>
      <c r="H33" s="191" t="s">
        <v>240</v>
      </c>
      <c r="I33" s="191" t="s">
        <v>240</v>
      </c>
      <c r="J33" s="230" t="s">
        <v>240</v>
      </c>
      <c r="K33" s="229" t="s">
        <v>240</v>
      </c>
      <c r="L33" s="230" t="s">
        <v>374</v>
      </c>
      <c r="M33" s="231" t="s">
        <v>375</v>
      </c>
      <c r="N33" s="272" t="s">
        <v>240</v>
      </c>
      <c r="O33" s="273" t="s">
        <v>240</v>
      </c>
      <c r="P33" s="191" t="s">
        <v>240</v>
      </c>
      <c r="Q33" s="191" t="s">
        <v>240</v>
      </c>
      <c r="R33" s="232">
        <v>24</v>
      </c>
      <c r="S33" s="229">
        <f>R33/1921935*100000</f>
        <v>1.2487415027043058</v>
      </c>
      <c r="T33" s="232">
        <v>6</v>
      </c>
      <c r="U33" s="229">
        <f>T33/1921935*100000</f>
        <v>0.31218537567607646</v>
      </c>
      <c r="V33" s="233" t="s">
        <v>266</v>
      </c>
      <c r="W33" s="229">
        <f>V33/1921935*100000</f>
        <v>0.15609268783803823</v>
      </c>
      <c r="X33" s="229" t="s">
        <v>1</v>
      </c>
      <c r="Y33" s="229" t="s">
        <v>1</v>
      </c>
      <c r="Z33" s="234" t="s">
        <v>278</v>
      </c>
      <c r="AA33" s="229">
        <f>Z33/1921935*100000</f>
        <v>0.3642162716220892</v>
      </c>
      <c r="AB33" s="191">
        <v>1</v>
      </c>
      <c r="AC33" s="229">
        <f>AB33/1921935*100000</f>
        <v>0.05203089594601275</v>
      </c>
      <c r="AD33" s="191" t="s">
        <v>240</v>
      </c>
      <c r="AE33" s="192" t="s">
        <v>240</v>
      </c>
      <c r="AF33" s="261" t="s">
        <v>253</v>
      </c>
      <c r="AG33" s="280">
        <f>AF33/1921935*100000</f>
        <v>0.05203089594601275</v>
      </c>
      <c r="AH33" s="273">
        <v>6</v>
      </c>
      <c r="AI33" s="262">
        <f>AH33/1921935*100000</f>
        <v>0.31218537567607646</v>
      </c>
      <c r="AJ33" s="266" t="s">
        <v>1</v>
      </c>
      <c r="AK33" s="259" t="s">
        <v>1</v>
      </c>
      <c r="AL33" s="235"/>
      <c r="AM33" s="167"/>
      <c r="AN33" s="367" t="s">
        <v>376</v>
      </c>
      <c r="AO33" s="262">
        <f>AN33/1921935*100000</f>
        <v>3.486070028382854</v>
      </c>
      <c r="AP33" s="236">
        <v>7</v>
      </c>
      <c r="AQ33" s="229">
        <f>AP33/1921935*100000</f>
        <v>0.3642162716220892</v>
      </c>
      <c r="AR33" s="164">
        <v>2</v>
      </c>
      <c r="AS33" s="229">
        <f>AR33/1921935*100000</f>
        <v>0.1040617918920255</v>
      </c>
      <c r="AT33" s="229"/>
      <c r="AU33" s="229"/>
      <c r="AV33" s="164">
        <v>5</v>
      </c>
      <c r="AW33" s="229">
        <f>AV33/1921935*100000</f>
        <v>0.2601544797300637</v>
      </c>
      <c r="AX33" s="163" t="s">
        <v>287</v>
      </c>
      <c r="AY33" s="229">
        <f>AX33/1921935*100000</f>
        <v>0.208123583784051</v>
      </c>
      <c r="AZ33" s="162" t="s">
        <v>287</v>
      </c>
      <c r="BA33" s="229">
        <f>AZ33/1921935*100000</f>
        <v>0.208123583784051</v>
      </c>
      <c r="BB33" s="163" t="s">
        <v>377</v>
      </c>
      <c r="BC33" s="229" t="s">
        <v>378</v>
      </c>
      <c r="BD33" s="163" t="s">
        <v>253</v>
      </c>
      <c r="BE33" s="229">
        <f>BD33/1921935*100000</f>
        <v>0.05203089594601275</v>
      </c>
      <c r="BF33" s="229"/>
      <c r="BG33" s="229"/>
      <c r="BH33" s="229"/>
      <c r="BI33" s="229"/>
      <c r="BJ33" s="229"/>
      <c r="BK33" s="229"/>
      <c r="BL33" s="229"/>
      <c r="BM33" s="229"/>
      <c r="BN33" s="163" t="s">
        <v>269</v>
      </c>
      <c r="BO33" s="229">
        <f>BN33/1921935*100000</f>
        <v>0.7284325432441784</v>
      </c>
      <c r="BP33" s="229"/>
      <c r="BQ33" s="229"/>
      <c r="BR33" s="162" t="s">
        <v>253</v>
      </c>
      <c r="BS33" s="229">
        <f>BR33/1921935*100000</f>
        <v>0.05203089594601275</v>
      </c>
      <c r="BT33" s="162" t="s">
        <v>253</v>
      </c>
      <c r="BU33" s="262">
        <f>BT33/1921935*100000</f>
        <v>0.05203089594601275</v>
      </c>
      <c r="BV33" s="284">
        <v>3</v>
      </c>
      <c r="BW33" s="262">
        <f>BV33/1921935*100000</f>
        <v>0.15609268783803823</v>
      </c>
      <c r="BX33" s="284">
        <v>1</v>
      </c>
      <c r="BY33" s="262">
        <f>BX33/1921935*100000</f>
        <v>0.05203089594601275</v>
      </c>
      <c r="BZ33" s="162"/>
      <c r="CA33" s="229"/>
      <c r="CB33" s="142"/>
      <c r="CC33" s="361"/>
      <c r="CD33" s="202"/>
      <c r="CE33" s="202"/>
    </row>
    <row r="34" spans="1:83" ht="32.25" customHeight="1">
      <c r="A34" s="145" t="s">
        <v>177</v>
      </c>
      <c r="B34" s="269">
        <v>180</v>
      </c>
      <c r="C34" s="277">
        <v>9.3</v>
      </c>
      <c r="D34" s="269">
        <v>180</v>
      </c>
      <c r="E34" s="277">
        <v>9.3</v>
      </c>
      <c r="F34" s="218">
        <v>128</v>
      </c>
      <c r="G34" s="167">
        <v>6.6</v>
      </c>
      <c r="H34" s="146" t="s">
        <v>1</v>
      </c>
      <c r="I34" s="146" t="s">
        <v>1</v>
      </c>
      <c r="J34" s="83" t="s">
        <v>48</v>
      </c>
      <c r="K34" s="167">
        <v>0.1</v>
      </c>
      <c r="L34" s="83" t="s">
        <v>178</v>
      </c>
      <c r="M34" s="180" t="s">
        <v>179</v>
      </c>
      <c r="N34" s="267" t="s">
        <v>1</v>
      </c>
      <c r="O34" s="269" t="s">
        <v>1</v>
      </c>
      <c r="P34" s="146" t="s">
        <v>1</v>
      </c>
      <c r="Q34" s="146" t="s">
        <v>1</v>
      </c>
      <c r="R34" s="220">
        <v>52</v>
      </c>
      <c r="S34" s="167">
        <v>2.6</v>
      </c>
      <c r="T34" s="220">
        <v>26</v>
      </c>
      <c r="U34" s="167">
        <v>1.3</v>
      </c>
      <c r="V34" s="237" t="s">
        <v>54</v>
      </c>
      <c r="W34" s="167">
        <v>0.1</v>
      </c>
      <c r="X34" s="167" t="s">
        <v>1</v>
      </c>
      <c r="Y34" s="167" t="s">
        <v>1</v>
      </c>
      <c r="Z34" s="223" t="s">
        <v>54</v>
      </c>
      <c r="AA34" s="167">
        <v>0.1</v>
      </c>
      <c r="AB34" s="146">
        <v>3</v>
      </c>
      <c r="AC34" s="167">
        <v>0.2</v>
      </c>
      <c r="AD34" s="146" t="s">
        <v>1</v>
      </c>
      <c r="AE34" s="238" t="s">
        <v>1</v>
      </c>
      <c r="AF34" s="270" t="s">
        <v>1</v>
      </c>
      <c r="AG34" s="271" t="s">
        <v>1</v>
      </c>
      <c r="AH34" s="269">
        <v>19</v>
      </c>
      <c r="AI34" s="260">
        <v>1</v>
      </c>
      <c r="AJ34" s="260" t="s">
        <v>1</v>
      </c>
      <c r="AK34" s="271" t="s">
        <v>1</v>
      </c>
      <c r="AL34" s="410" t="s">
        <v>188</v>
      </c>
      <c r="AM34" s="411"/>
      <c r="AN34" s="368" t="s">
        <v>180</v>
      </c>
      <c r="AO34" s="260">
        <v>3.9</v>
      </c>
      <c r="AP34" s="165">
        <v>15</v>
      </c>
      <c r="AQ34" s="167">
        <v>0.8</v>
      </c>
      <c r="AR34" s="22">
        <v>1</v>
      </c>
      <c r="AS34" s="167">
        <v>0.1</v>
      </c>
      <c r="AT34" s="167"/>
      <c r="AU34" s="167"/>
      <c r="AV34" s="22">
        <v>7</v>
      </c>
      <c r="AW34" s="167">
        <v>0.4</v>
      </c>
      <c r="AX34" s="81" t="s">
        <v>52</v>
      </c>
      <c r="AY34" s="167">
        <v>0.2</v>
      </c>
      <c r="AZ34" s="80" t="s">
        <v>55</v>
      </c>
      <c r="BA34" s="167">
        <v>0.2</v>
      </c>
      <c r="BB34" s="81" t="s">
        <v>181</v>
      </c>
      <c r="BC34" s="167" t="s">
        <v>182</v>
      </c>
      <c r="BD34" s="81" t="s">
        <v>48</v>
      </c>
      <c r="BE34" s="167">
        <v>0.1</v>
      </c>
      <c r="BF34" s="167"/>
      <c r="BG34" s="167"/>
      <c r="BH34" s="413" t="s">
        <v>379</v>
      </c>
      <c r="BI34" s="414"/>
      <c r="BJ34" s="414"/>
      <c r="BK34" s="415"/>
      <c r="BL34" s="416" t="s">
        <v>380</v>
      </c>
      <c r="BM34" s="417"/>
      <c r="BN34" s="81" t="s">
        <v>183</v>
      </c>
      <c r="BO34" s="167">
        <v>0.7</v>
      </c>
      <c r="BP34" s="167"/>
      <c r="BQ34" s="167"/>
      <c r="BR34" s="80" t="s">
        <v>52</v>
      </c>
      <c r="BS34" s="167">
        <v>0.2</v>
      </c>
      <c r="BT34" s="80" t="s">
        <v>1</v>
      </c>
      <c r="BU34" s="260" t="s">
        <v>1</v>
      </c>
      <c r="BV34" s="283">
        <v>9</v>
      </c>
      <c r="BW34" s="260">
        <v>0.5</v>
      </c>
      <c r="BX34" s="283" t="s">
        <v>1</v>
      </c>
      <c r="BY34" s="260" t="s">
        <v>1</v>
      </c>
      <c r="BZ34" s="420" t="s">
        <v>188</v>
      </c>
      <c r="CA34" s="411"/>
      <c r="CB34" s="142"/>
      <c r="CC34" s="361"/>
      <c r="CD34" s="202"/>
      <c r="CE34" s="202"/>
    </row>
    <row r="35" spans="1:83" ht="32.25" customHeight="1">
      <c r="A35" s="239" t="s">
        <v>184</v>
      </c>
      <c r="B35" s="274">
        <v>188</v>
      </c>
      <c r="C35" s="279">
        <v>9.7</v>
      </c>
      <c r="D35" s="274">
        <v>188</v>
      </c>
      <c r="E35" s="279">
        <v>9.7</v>
      </c>
      <c r="F35" s="241" t="s">
        <v>381</v>
      </c>
      <c r="G35" s="242" t="s">
        <v>382</v>
      </c>
      <c r="H35" s="243" t="s">
        <v>34</v>
      </c>
      <c r="I35" s="244" t="s">
        <v>383</v>
      </c>
      <c r="J35" s="243" t="s">
        <v>253</v>
      </c>
      <c r="K35" s="242">
        <f>J35/1936189*100000</f>
        <v>0.051647850493934215</v>
      </c>
      <c r="L35" s="245" t="s">
        <v>384</v>
      </c>
      <c r="M35" s="242" t="s">
        <v>385</v>
      </c>
      <c r="N35" s="274">
        <v>0</v>
      </c>
      <c r="O35" s="274" t="s">
        <v>240</v>
      </c>
      <c r="P35" s="240">
        <v>1</v>
      </c>
      <c r="Q35" s="242">
        <f>P35/1936189*100000</f>
        <v>0.051647850493934215</v>
      </c>
      <c r="R35" s="246">
        <v>29</v>
      </c>
      <c r="S35" s="242">
        <f>R35/1936189*100000</f>
        <v>1.4977876643240924</v>
      </c>
      <c r="T35" s="247">
        <v>11</v>
      </c>
      <c r="U35" s="242">
        <f>T35/1936189*100000</f>
        <v>0.5681263554332764</v>
      </c>
      <c r="V35" s="248" t="s">
        <v>266</v>
      </c>
      <c r="W35" s="242">
        <f>V35/1936189*100000</f>
        <v>0.15494355148180267</v>
      </c>
      <c r="X35" s="242" t="s">
        <v>1</v>
      </c>
      <c r="Y35" s="242" t="s">
        <v>1</v>
      </c>
      <c r="Z35" s="249" t="s">
        <v>265</v>
      </c>
      <c r="AA35" s="242">
        <f>Z35/1936189*100000</f>
        <v>0.10329570098786843</v>
      </c>
      <c r="AB35" s="240">
        <v>2</v>
      </c>
      <c r="AC35" s="242">
        <f>AB35/1936189*100000</f>
        <v>0.10329570098786843</v>
      </c>
      <c r="AD35" s="240" t="s">
        <v>1</v>
      </c>
      <c r="AE35" s="250" t="s">
        <v>240</v>
      </c>
      <c r="AF35" s="274" t="s">
        <v>240</v>
      </c>
      <c r="AG35" s="281" t="s">
        <v>240</v>
      </c>
      <c r="AH35" s="274">
        <v>11</v>
      </c>
      <c r="AI35" s="263">
        <f>AH35/1936189*100000</f>
        <v>0.5681263554332764</v>
      </c>
      <c r="AJ35" s="260" t="s">
        <v>1</v>
      </c>
      <c r="AK35" s="271" t="s">
        <v>1</v>
      </c>
      <c r="AL35" s="412"/>
      <c r="AM35" s="412"/>
      <c r="AN35" s="369" t="s">
        <v>386</v>
      </c>
      <c r="AO35" s="263">
        <f>AN35/1936189*100000</f>
        <v>6.714220564211447</v>
      </c>
      <c r="AP35" s="251">
        <v>18</v>
      </c>
      <c r="AQ35" s="242">
        <f>AP35/1936189*100000</f>
        <v>0.929661308890816</v>
      </c>
      <c r="AR35" s="252" t="s">
        <v>240</v>
      </c>
      <c r="AS35" s="242" t="s">
        <v>240</v>
      </c>
      <c r="AT35" s="242"/>
      <c r="AU35" s="242"/>
      <c r="AV35" s="252">
        <v>7</v>
      </c>
      <c r="AW35" s="242">
        <f>AV35/1936189*100000</f>
        <v>0.3615349534575395</v>
      </c>
      <c r="AX35" s="243" t="s">
        <v>265</v>
      </c>
      <c r="AY35" s="242">
        <f>AX35/1936189*100000</f>
        <v>0.10329570098786843</v>
      </c>
      <c r="AZ35" s="253" t="s">
        <v>287</v>
      </c>
      <c r="BA35" s="242">
        <f>AZ35/1936189*100000</f>
        <v>0.20659140197573686</v>
      </c>
      <c r="BB35" s="243" t="s">
        <v>387</v>
      </c>
      <c r="BC35" s="242" t="s">
        <v>388</v>
      </c>
      <c r="BD35" s="243" t="s">
        <v>253</v>
      </c>
      <c r="BE35" s="242">
        <f>BD35/1936189*100000</f>
        <v>0.051647850493934215</v>
      </c>
      <c r="BF35" s="242"/>
      <c r="BG35" s="242"/>
      <c r="BH35" s="242" t="s">
        <v>240</v>
      </c>
      <c r="BI35" s="242" t="s">
        <v>240</v>
      </c>
      <c r="BJ35" s="254">
        <v>13</v>
      </c>
      <c r="BK35" s="242">
        <f ca="1">OFFSET(BK35,0,-1)/1936189*100000</f>
        <v>0.6714220564211448</v>
      </c>
      <c r="BL35" s="418"/>
      <c r="BM35" s="419"/>
      <c r="BN35" s="243" t="s">
        <v>389</v>
      </c>
      <c r="BO35" s="242">
        <f>BN35/1936189*100000</f>
        <v>0.8780134583968817</v>
      </c>
      <c r="BP35" s="242"/>
      <c r="BQ35" s="242"/>
      <c r="BR35" s="253" t="s">
        <v>266</v>
      </c>
      <c r="BS35" s="242">
        <f>BR35/1936189*100000</f>
        <v>0.15494355148180267</v>
      </c>
      <c r="BT35" s="253" t="s">
        <v>240</v>
      </c>
      <c r="BU35" s="263" t="s">
        <v>240</v>
      </c>
      <c r="BV35" s="285">
        <v>41</v>
      </c>
      <c r="BW35" s="263">
        <f>BV35/1936189*100000</f>
        <v>2.117561870251303</v>
      </c>
      <c r="BX35" s="285">
        <v>1</v>
      </c>
      <c r="BY35" s="263">
        <f>BX35/1936189*100000</f>
        <v>0.051647850493934215</v>
      </c>
      <c r="BZ35" s="418"/>
      <c r="CA35" s="412"/>
      <c r="CB35" s="142"/>
      <c r="CC35" s="361"/>
      <c r="CD35" s="202"/>
      <c r="CE35" s="202"/>
    </row>
    <row r="36" spans="1:81" s="38" customFormat="1" ht="31.5" customHeight="1">
      <c r="A36" s="297" t="s">
        <v>189</v>
      </c>
      <c r="B36" s="273">
        <v>190</v>
      </c>
      <c r="C36" s="278">
        <v>9.8</v>
      </c>
      <c r="D36" s="273">
        <v>190</v>
      </c>
      <c r="E36" s="278">
        <v>9.8</v>
      </c>
      <c r="F36" s="298">
        <v>50</v>
      </c>
      <c r="G36" s="299">
        <f ca="1">OFFSET(G36,0,-1)/1942648*100000</f>
        <v>2.5738064744616627</v>
      </c>
      <c r="H36" s="163" t="s">
        <v>240</v>
      </c>
      <c r="I36" s="300" t="s">
        <v>240</v>
      </c>
      <c r="J36" s="163" t="s">
        <v>240</v>
      </c>
      <c r="K36" s="299" t="s">
        <v>240</v>
      </c>
      <c r="L36" s="163" t="s">
        <v>390</v>
      </c>
      <c r="M36" s="299" t="s">
        <v>391</v>
      </c>
      <c r="N36" s="273" t="s">
        <v>240</v>
      </c>
      <c r="O36" s="273" t="s">
        <v>240</v>
      </c>
      <c r="P36" s="191" t="s">
        <v>240</v>
      </c>
      <c r="Q36" s="299" t="s">
        <v>240</v>
      </c>
      <c r="R36" s="301">
        <v>28</v>
      </c>
      <c r="S36" s="299">
        <f ca="1">OFFSET(S36,0,-1)/1942648*100000</f>
        <v>1.4413316256985311</v>
      </c>
      <c r="T36" s="232">
        <v>9</v>
      </c>
      <c r="U36" s="299">
        <f ca="1">OFFSET(U36,0,-1)/1942648*100000</f>
        <v>0.4632851654030992</v>
      </c>
      <c r="V36" s="233" t="s">
        <v>392</v>
      </c>
      <c r="W36" s="299">
        <f ca="1">OFFSET(W36,0,-1)/1942648*100000</f>
        <v>0.5662374243815658</v>
      </c>
      <c r="X36" s="299" t="s">
        <v>1</v>
      </c>
      <c r="Y36" s="299" t="s">
        <v>1</v>
      </c>
      <c r="Z36" s="234" t="s">
        <v>266</v>
      </c>
      <c r="AA36" s="299">
        <f ca="1">OFFSET(AA36,0,-1)/1942648*100000</f>
        <v>0.15442838846769977</v>
      </c>
      <c r="AB36" s="191">
        <v>2</v>
      </c>
      <c r="AC36" s="299">
        <f ca="1">OFFSET(AC36,0,-1)/1942648*100000</f>
        <v>0.10295225897846651</v>
      </c>
      <c r="AD36" s="191">
        <v>1</v>
      </c>
      <c r="AE36" s="192">
        <f ca="1">OFFSET(AE36,0,-1)/1942648*100000</f>
        <v>0.051476129489233254</v>
      </c>
      <c r="AF36" s="273" t="s">
        <v>240</v>
      </c>
      <c r="AG36" s="280" t="s">
        <v>240</v>
      </c>
      <c r="AH36" s="273">
        <v>2</v>
      </c>
      <c r="AI36" s="262">
        <f ca="1">OFFSET(AI36,0,-1)/1942648*100000</f>
        <v>0.10295225897846651</v>
      </c>
      <c r="AJ36" s="260" t="s">
        <v>1</v>
      </c>
      <c r="AK36" s="271" t="s">
        <v>1</v>
      </c>
      <c r="AL36" s="235" t="s">
        <v>240</v>
      </c>
      <c r="AM36" s="229" t="s">
        <v>240</v>
      </c>
      <c r="AN36" s="367" t="s">
        <v>393</v>
      </c>
      <c r="AO36" s="280">
        <f ca="1">OFFSET(AO36,0,-1)/1942648*100000</f>
        <v>6.228611668197224</v>
      </c>
      <c r="AP36" s="236">
        <v>14</v>
      </c>
      <c r="AQ36" s="299">
        <f ca="1">OFFSET(AQ36,0,-1)/1942648*100000</f>
        <v>0.7206658128492656</v>
      </c>
      <c r="AR36" s="163" t="s">
        <v>240</v>
      </c>
      <c r="AS36" s="299" t="s">
        <v>240</v>
      </c>
      <c r="AT36" s="299"/>
      <c r="AU36" s="299"/>
      <c r="AV36" s="162" t="s">
        <v>276</v>
      </c>
      <c r="AW36" s="299">
        <f ca="1">OFFSET(AW36,0,-1)/1942648*100000</f>
        <v>0.5147612948923326</v>
      </c>
      <c r="AX36" s="163" t="s">
        <v>266</v>
      </c>
      <c r="AY36" s="299">
        <f ca="1">OFFSET(AY36,0,-1)/1942648*100000</f>
        <v>0.15442838846769977</v>
      </c>
      <c r="AZ36" s="163" t="s">
        <v>266</v>
      </c>
      <c r="BA36" s="299">
        <f ca="1">OFFSET(BA36,0,-1)/1942648*100000</f>
        <v>0.15442838846769977</v>
      </c>
      <c r="BB36" s="163" t="s">
        <v>394</v>
      </c>
      <c r="BC36" s="299" t="s">
        <v>395</v>
      </c>
      <c r="BD36" s="162" t="s">
        <v>253</v>
      </c>
      <c r="BE36" s="299">
        <f ca="1">OFFSET(BE36,0,-1)/1942648*100000</f>
        <v>0.051476129489233254</v>
      </c>
      <c r="BF36" s="299"/>
      <c r="BG36" s="299"/>
      <c r="BH36" s="162" t="s">
        <v>253</v>
      </c>
      <c r="BI36" s="299">
        <f ca="1">OFFSET(BI36,0,-1)/1942648*100000</f>
        <v>0.051476129489233254</v>
      </c>
      <c r="BJ36" s="164">
        <v>30</v>
      </c>
      <c r="BK36" s="299">
        <f ca="1">OFFSET(BK36,0,-1)/1942648*100000</f>
        <v>1.5442838846769975</v>
      </c>
      <c r="BL36" s="164">
        <v>4</v>
      </c>
      <c r="BM36" s="299">
        <f ca="1">OFFSET(BM36,0,-1)/1942648*100000</f>
        <v>0.20590451795693301</v>
      </c>
      <c r="BN36" s="164">
        <v>27</v>
      </c>
      <c r="BO36" s="299">
        <f ca="1">OFFSET(BO36,0,-1)/1942648*100000</f>
        <v>1.3898554962092977</v>
      </c>
      <c r="BP36" s="299"/>
      <c r="BQ36" s="299"/>
      <c r="BR36" s="164">
        <v>2</v>
      </c>
      <c r="BS36" s="299">
        <f ca="1">OFFSET(BS36,0,-1)/1942648*100000</f>
        <v>0.10295225897846651</v>
      </c>
      <c r="BT36" s="299" t="s">
        <v>240</v>
      </c>
      <c r="BU36" s="280" t="s">
        <v>240</v>
      </c>
      <c r="BV36" s="302">
        <v>2</v>
      </c>
      <c r="BW36" s="280">
        <f ca="1">OFFSET(BW36,0,-1)/1942648*100000</f>
        <v>0.10295225897846651</v>
      </c>
      <c r="BX36" s="302">
        <v>5</v>
      </c>
      <c r="BY36" s="280">
        <f ca="1">OFFSET(BY36,0,-1)/1942648*100000</f>
        <v>0.2573806474461663</v>
      </c>
      <c r="BZ36" s="299" t="s">
        <v>240</v>
      </c>
      <c r="CA36" s="229" t="s">
        <v>240</v>
      </c>
      <c r="CB36" s="45"/>
      <c r="CC36" s="45"/>
    </row>
    <row r="37" spans="1:81" s="38" customFormat="1" ht="32.25" customHeight="1">
      <c r="A37" s="297" t="s">
        <v>396</v>
      </c>
      <c r="B37" s="269">
        <v>183</v>
      </c>
      <c r="C37" s="277">
        <v>9.4</v>
      </c>
      <c r="D37" s="269">
        <v>183</v>
      </c>
      <c r="E37" s="277">
        <v>9.4</v>
      </c>
      <c r="F37" s="322">
        <v>70</v>
      </c>
      <c r="G37" s="226">
        <v>3.6</v>
      </c>
      <c r="H37" s="163" t="s">
        <v>240</v>
      </c>
      <c r="I37" s="325" t="s">
        <v>240</v>
      </c>
      <c r="J37" s="163" t="s">
        <v>253</v>
      </c>
      <c r="K37" s="299">
        <v>0.05</v>
      </c>
      <c r="L37" s="163" t="s">
        <v>397</v>
      </c>
      <c r="M37" s="226" t="s">
        <v>398</v>
      </c>
      <c r="N37" s="269" t="s">
        <v>240</v>
      </c>
      <c r="O37" s="273" t="s">
        <v>240</v>
      </c>
      <c r="P37" s="146" t="s">
        <v>240</v>
      </c>
      <c r="Q37" s="226" t="s">
        <v>240</v>
      </c>
      <c r="R37" s="328">
        <v>38</v>
      </c>
      <c r="S37" s="226">
        <v>1.9</v>
      </c>
      <c r="T37" s="232">
        <v>25</v>
      </c>
      <c r="U37" s="226">
        <v>1.3</v>
      </c>
      <c r="V37" s="233" t="s">
        <v>327</v>
      </c>
      <c r="W37" s="299">
        <v>0.3</v>
      </c>
      <c r="X37" s="226" t="s">
        <v>1</v>
      </c>
      <c r="Y37" s="226" t="s">
        <v>1</v>
      </c>
      <c r="Z37" s="223" t="s">
        <v>327</v>
      </c>
      <c r="AA37" s="299">
        <v>0.3</v>
      </c>
      <c r="AB37" s="191" t="s">
        <v>240</v>
      </c>
      <c r="AC37" s="299" t="s">
        <v>240</v>
      </c>
      <c r="AD37" s="146">
        <v>1</v>
      </c>
      <c r="AE37" s="192">
        <v>0.1</v>
      </c>
      <c r="AF37" s="273" t="s">
        <v>240</v>
      </c>
      <c r="AG37" s="280" t="s">
        <v>240</v>
      </c>
      <c r="AH37" s="273">
        <v>12</v>
      </c>
      <c r="AI37" s="262">
        <v>0.6</v>
      </c>
      <c r="AJ37" s="266" t="s">
        <v>1</v>
      </c>
      <c r="AK37" s="259" t="s">
        <v>1</v>
      </c>
      <c r="AL37" s="332" t="s">
        <v>240</v>
      </c>
      <c r="AM37" s="260" t="s">
        <v>240</v>
      </c>
      <c r="AN37" s="367" t="s">
        <v>399</v>
      </c>
      <c r="AO37" s="271">
        <v>10.6</v>
      </c>
      <c r="AP37" s="334">
        <v>25</v>
      </c>
      <c r="AQ37" s="271">
        <v>1.3</v>
      </c>
      <c r="AR37" s="270" t="s">
        <v>240</v>
      </c>
      <c r="AS37" s="271" t="s">
        <v>240</v>
      </c>
      <c r="AT37" s="271"/>
      <c r="AU37" s="271"/>
      <c r="AV37" s="270" t="s">
        <v>318</v>
      </c>
      <c r="AW37" s="271">
        <v>0.6</v>
      </c>
      <c r="AX37" s="270" t="s">
        <v>276</v>
      </c>
      <c r="AY37" s="280">
        <v>0.5</v>
      </c>
      <c r="AZ37" s="261" t="s">
        <v>287</v>
      </c>
      <c r="BA37" s="280">
        <v>0.2</v>
      </c>
      <c r="BB37" s="163" t="s">
        <v>400</v>
      </c>
      <c r="BC37" s="299" t="s">
        <v>401</v>
      </c>
      <c r="BD37" s="80" t="s">
        <v>265</v>
      </c>
      <c r="BE37" s="299">
        <v>0.1</v>
      </c>
      <c r="BF37" s="226"/>
      <c r="BG37" s="226"/>
      <c r="BH37" s="80" t="s">
        <v>240</v>
      </c>
      <c r="BI37" s="299" t="s">
        <v>240</v>
      </c>
      <c r="BJ37" s="22">
        <v>51</v>
      </c>
      <c r="BK37" s="299">
        <v>2.6</v>
      </c>
      <c r="BL37" s="22">
        <v>3</v>
      </c>
      <c r="BM37" s="226">
        <v>0.2</v>
      </c>
      <c r="BN37" s="164">
        <v>30</v>
      </c>
      <c r="BO37" s="299">
        <v>1.5</v>
      </c>
      <c r="BP37" s="299"/>
      <c r="BQ37" s="299"/>
      <c r="BR37" s="22">
        <v>1</v>
      </c>
      <c r="BS37" s="226">
        <v>0.05</v>
      </c>
      <c r="BT37" s="299" t="s">
        <v>240</v>
      </c>
      <c r="BU37" s="299" t="s">
        <v>240</v>
      </c>
      <c r="BV37" s="338" t="s">
        <v>240</v>
      </c>
      <c r="BW37" s="226" t="s">
        <v>240</v>
      </c>
      <c r="BX37" s="340">
        <v>1</v>
      </c>
      <c r="BY37" s="226">
        <v>0.05</v>
      </c>
      <c r="BZ37" s="280">
        <v>30</v>
      </c>
      <c r="CA37" s="229">
        <v>1.5</v>
      </c>
      <c r="CB37" s="45"/>
      <c r="CC37" s="45"/>
    </row>
    <row r="38" spans="1:81" s="38" customFormat="1" ht="32.25" customHeight="1">
      <c r="A38" s="133" t="s">
        <v>214</v>
      </c>
      <c r="B38" s="354">
        <v>160</v>
      </c>
      <c r="C38" s="320">
        <v>8.2</v>
      </c>
      <c r="D38" s="354">
        <v>160</v>
      </c>
      <c r="E38" s="320">
        <f ca="1">OFFSET(E38,0,-1)/1958405*100000</f>
        <v>8.16991378187862</v>
      </c>
      <c r="F38" s="321">
        <v>70</v>
      </c>
      <c r="G38" s="323">
        <f ca="1">OFFSET(G38,0,-1)/1958405*100000</f>
        <v>3.574337279571896</v>
      </c>
      <c r="H38" s="132" t="s">
        <v>240</v>
      </c>
      <c r="I38" s="324" t="s">
        <v>240</v>
      </c>
      <c r="J38" s="132" t="s">
        <v>240</v>
      </c>
      <c r="K38" s="193" t="s">
        <v>240</v>
      </c>
      <c r="L38" s="132" t="s">
        <v>402</v>
      </c>
      <c r="M38" s="323" t="s">
        <v>403</v>
      </c>
      <c r="N38" s="275" t="s">
        <v>240</v>
      </c>
      <c r="O38" s="275" t="s">
        <v>240</v>
      </c>
      <c r="P38" s="326" t="s">
        <v>240</v>
      </c>
      <c r="Q38" s="323" t="s">
        <v>240</v>
      </c>
      <c r="R38" s="327">
        <v>65</v>
      </c>
      <c r="S38" s="323">
        <f ca="1">OFFSET(S38,0,-1)/1958405*100000</f>
        <v>3.3190274738881897</v>
      </c>
      <c r="T38" s="194">
        <v>40</v>
      </c>
      <c r="U38" s="323">
        <f ca="1">OFFSET(U38,0,-1)/1958405*100000</f>
        <v>2.042478445469655</v>
      </c>
      <c r="V38" s="195" t="s">
        <v>358</v>
      </c>
      <c r="W38" s="193">
        <f ca="1">OFFSET(W38,0,-1)/1958405*100000</f>
        <v>0.45955765023067247</v>
      </c>
      <c r="X38" s="339">
        <v>1</v>
      </c>
      <c r="Y38" s="323">
        <f ca="1">OFFSET(Y38,0,-1)/1958405*100000</f>
        <v>0.05106196113674138</v>
      </c>
      <c r="Z38" s="329" t="s">
        <v>253</v>
      </c>
      <c r="AA38" s="193">
        <f ca="1">OFFSET(AA38,0,-1)/1958405*100000</f>
        <v>0.05106196113674138</v>
      </c>
      <c r="AB38" s="147">
        <v>2</v>
      </c>
      <c r="AC38" s="193">
        <f ca="1">OFFSET(AC38,0,-1)/1958405*100000</f>
        <v>0.10212392227348276</v>
      </c>
      <c r="AD38" s="326">
        <v>1</v>
      </c>
      <c r="AE38" s="330">
        <f ca="1">OFFSET(AE38,0,-1)/1958405*100000</f>
        <v>0.05106196113674138</v>
      </c>
      <c r="AF38" s="275" t="s">
        <v>240</v>
      </c>
      <c r="AG38" s="265" t="s">
        <v>240</v>
      </c>
      <c r="AH38" s="275">
        <v>9</v>
      </c>
      <c r="AI38" s="282">
        <f ca="1">OFFSET(AI38,0,-1)/1958405*100000</f>
        <v>0.45955765023067247</v>
      </c>
      <c r="AJ38" s="351">
        <v>2</v>
      </c>
      <c r="AK38" s="333">
        <f ca="1">OFFSET(AK38,0,-1)/1958405*100000</f>
        <v>0.10212392227348276</v>
      </c>
      <c r="AL38" s="331" t="s">
        <v>1</v>
      </c>
      <c r="AM38" s="365" t="s">
        <v>1</v>
      </c>
      <c r="AN38" s="370" t="s">
        <v>404</v>
      </c>
      <c r="AO38" s="333">
        <f ca="1">OFFSET(AO38,0,-1)/1958405*100000</f>
        <v>12.254870672817932</v>
      </c>
      <c r="AP38" s="276">
        <v>19</v>
      </c>
      <c r="AQ38" s="333">
        <f ca="1">OFFSET(AQ38,0,-1)/1958405*100000</f>
        <v>0.9701772615980863</v>
      </c>
      <c r="AR38" s="335" t="s">
        <v>253</v>
      </c>
      <c r="AS38" s="333">
        <f ca="1">OFFSET(AS38,0,-1)/1958405*100000</f>
        <v>0.05106196113674138</v>
      </c>
      <c r="AT38" s="344">
        <v>18</v>
      </c>
      <c r="AU38" s="333">
        <f ca="1">OFFSET(AU38,0,-1)/1958405*100000</f>
        <v>0.9191153004613449</v>
      </c>
      <c r="AV38" s="335" t="s">
        <v>318</v>
      </c>
      <c r="AW38" s="333">
        <f ca="1">OFFSET(AW38,0,-1)/1958405*100000</f>
        <v>0.6127435336408965</v>
      </c>
      <c r="AX38" s="335" t="s">
        <v>281</v>
      </c>
      <c r="AY38" s="265">
        <f ca="1">OFFSET(AY38,0,-1)/1958405*100000</f>
        <v>0.25530980568370687</v>
      </c>
      <c r="AZ38" s="264" t="s">
        <v>269</v>
      </c>
      <c r="BA38" s="265">
        <f ca="1">OFFSET(BA38,0,-1)/1958405*100000</f>
        <v>0.7148674559143793</v>
      </c>
      <c r="BB38" s="132" t="s">
        <v>405</v>
      </c>
      <c r="BC38" s="193" t="s">
        <v>406</v>
      </c>
      <c r="BD38" s="336" t="s">
        <v>407</v>
      </c>
      <c r="BE38" s="193">
        <f ca="1">OFFSET(BE38,0,-1)/1958405*100000</f>
        <v>0</v>
      </c>
      <c r="BF38" s="345">
        <v>5</v>
      </c>
      <c r="BG38" s="323">
        <f ca="1">OFFSET(BG38,0,-1)/1958405*100000</f>
        <v>0.25530980568370687</v>
      </c>
      <c r="BH38" s="336" t="s">
        <v>253</v>
      </c>
      <c r="BI38" s="193">
        <f ca="1">OFFSET(BI38,0,-1)/1958405*100000</f>
        <v>0.05106196113674138</v>
      </c>
      <c r="BJ38" s="337">
        <v>60</v>
      </c>
      <c r="BK38" s="193">
        <f ca="1">OFFSET(BK38,0,-1)/1958405*100000</f>
        <v>3.063717668204483</v>
      </c>
      <c r="BL38" s="337">
        <v>6</v>
      </c>
      <c r="BM38" s="323">
        <f ca="1">OFFSET(BM38,0,-1)/1958405*100000</f>
        <v>0.30637176682044825</v>
      </c>
      <c r="BN38" s="197">
        <v>60</v>
      </c>
      <c r="BO38" s="193">
        <f ca="1">OFFSET(BO38,0,-1)/1958405*100000</f>
        <v>3.063717668204483</v>
      </c>
      <c r="BP38" s="346">
        <v>1</v>
      </c>
      <c r="BQ38" s="193">
        <f ca="1">OFFSET(BQ38,0,-1)/1958405*100000</f>
        <v>0.05106196113674138</v>
      </c>
      <c r="BR38" s="337" t="s">
        <v>240</v>
      </c>
      <c r="BS38" s="323" t="s">
        <v>240</v>
      </c>
      <c r="BT38" s="346">
        <v>4</v>
      </c>
      <c r="BU38" s="193">
        <f ca="1">OFFSET(BU38,0,-1)/1958405*100000</f>
        <v>0.2042478445469655</v>
      </c>
      <c r="BV38" s="198" t="s">
        <v>240</v>
      </c>
      <c r="BW38" s="323" t="s">
        <v>240</v>
      </c>
      <c r="BX38" s="339">
        <v>1</v>
      </c>
      <c r="BY38" s="323">
        <f ca="1">OFFSET(BY38,0,-1)/1958405*100000</f>
        <v>0.05106196113674138</v>
      </c>
      <c r="BZ38" s="265" t="s">
        <v>240</v>
      </c>
      <c r="CA38" s="196" t="s">
        <v>240</v>
      </c>
      <c r="CB38" s="45"/>
      <c r="CC38" s="45"/>
    </row>
    <row r="39" spans="1:79" s="38" customFormat="1" ht="13.5" customHeight="1">
      <c r="A39" s="63" t="s">
        <v>190</v>
      </c>
      <c r="B39" s="61"/>
      <c r="C39" s="61"/>
      <c r="D39" s="61"/>
      <c r="E39" s="61"/>
      <c r="F39" s="61"/>
      <c r="G39" s="61"/>
      <c r="H39" s="61"/>
      <c r="I39" s="61"/>
      <c r="J39" s="61"/>
      <c r="K39" s="61"/>
      <c r="L39" s="61"/>
      <c r="M39" s="61"/>
      <c r="N39" s="61"/>
      <c r="O39" s="61"/>
      <c r="P39" s="61"/>
      <c r="Q39" s="61"/>
      <c r="R39" s="61"/>
      <c r="S39" s="61"/>
      <c r="T39" s="61"/>
      <c r="U39" s="61"/>
      <c r="V39" s="61"/>
      <c r="W39" s="61"/>
      <c r="X39" s="61"/>
      <c r="Y39" s="61"/>
      <c r="Z39" s="61"/>
      <c r="AA39" s="47"/>
      <c r="AB39" s="47"/>
      <c r="AC39" s="61"/>
      <c r="AD39" s="61"/>
      <c r="AF39" s="61"/>
      <c r="AG39" s="61"/>
      <c r="AN39" s="61" t="s">
        <v>191</v>
      </c>
      <c r="AO39" s="43"/>
      <c r="AP39" s="43"/>
      <c r="AQ39" s="43"/>
      <c r="AR39" s="43"/>
      <c r="AS39" s="43"/>
      <c r="AT39" s="43"/>
      <c r="AU39" s="43"/>
      <c r="AV39" s="43"/>
      <c r="AW39" s="43"/>
      <c r="AX39" s="43"/>
      <c r="AY39" s="43"/>
      <c r="AZ39" s="43"/>
      <c r="BA39" s="43"/>
      <c r="BB39" s="43"/>
      <c r="BD39" s="43"/>
      <c r="BE39" s="43"/>
      <c r="BI39" s="255"/>
      <c r="BJ39" s="45"/>
      <c r="BK39" s="50"/>
      <c r="BL39" s="46"/>
      <c r="BM39" s="46"/>
      <c r="BN39" s="256"/>
      <c r="BO39" s="46"/>
      <c r="BP39" s="46"/>
      <c r="BQ39" s="46"/>
      <c r="BR39" s="45"/>
      <c r="BS39" s="45"/>
      <c r="BT39" s="45"/>
      <c r="BU39" s="45"/>
      <c r="BV39" s="45"/>
      <c r="BW39" s="46"/>
      <c r="CA39" s="46" t="s">
        <v>408</v>
      </c>
    </row>
    <row r="40" spans="1:71" s="38" customFormat="1" ht="11.25">
      <c r="A40" s="51" t="s">
        <v>151</v>
      </c>
      <c r="B40" s="61"/>
      <c r="C40" s="61"/>
      <c r="D40" s="61"/>
      <c r="E40" s="61"/>
      <c r="F40" s="61"/>
      <c r="G40" s="61"/>
      <c r="H40" s="61"/>
      <c r="I40" s="61"/>
      <c r="J40" s="61"/>
      <c r="K40" s="61"/>
      <c r="L40" s="61"/>
      <c r="M40" s="61"/>
      <c r="N40" s="61"/>
      <c r="O40" s="61"/>
      <c r="P40" s="61"/>
      <c r="Q40" s="61"/>
      <c r="R40" s="61"/>
      <c r="S40" s="61"/>
      <c r="T40" s="61"/>
      <c r="U40" s="61"/>
      <c r="V40" s="61"/>
      <c r="W40" s="128"/>
      <c r="X40" s="128"/>
      <c r="Y40" s="128"/>
      <c r="Z40" s="128"/>
      <c r="AA40" s="143"/>
      <c r="AB40" s="143"/>
      <c r="AC40" s="128"/>
      <c r="AD40" s="128"/>
      <c r="AE40" s="128"/>
      <c r="AF40" s="128"/>
      <c r="AG40" s="128"/>
      <c r="AH40" s="128"/>
      <c r="AW40" s="257"/>
      <c r="BF40" s="45"/>
      <c r="BG40" s="45"/>
      <c r="BH40" s="175"/>
      <c r="BI40" s="45"/>
      <c r="BJ40" s="45"/>
      <c r="BK40" s="45"/>
      <c r="BL40" s="45"/>
      <c r="BM40" s="45"/>
      <c r="BN40" s="45"/>
      <c r="BO40" s="45"/>
      <c r="BP40" s="45"/>
      <c r="BQ40" s="45"/>
      <c r="BR40" s="45"/>
      <c r="BS40" s="45"/>
    </row>
    <row r="41" spans="1:71" s="38" customFormat="1" ht="13.5" customHeight="1">
      <c r="A41" s="51" t="s">
        <v>153</v>
      </c>
      <c r="B41" s="61"/>
      <c r="C41" s="61"/>
      <c r="D41" s="61"/>
      <c r="E41" s="61"/>
      <c r="F41" s="61"/>
      <c r="G41" s="61"/>
      <c r="H41" s="61"/>
      <c r="I41" s="61"/>
      <c r="J41" s="61"/>
      <c r="K41" s="61"/>
      <c r="L41" s="61"/>
      <c r="M41" s="61"/>
      <c r="N41" s="61"/>
      <c r="O41" s="61"/>
      <c r="P41" s="61"/>
      <c r="Q41" s="61"/>
      <c r="R41" s="61"/>
      <c r="S41" s="61"/>
      <c r="T41" s="61"/>
      <c r="U41" s="61"/>
      <c r="V41" s="61"/>
      <c r="W41" s="128"/>
      <c r="X41" s="128"/>
      <c r="Y41" s="128"/>
      <c r="Z41" s="128"/>
      <c r="AA41" s="143"/>
      <c r="AB41" s="143"/>
      <c r="AC41" s="128"/>
      <c r="AD41" s="128"/>
      <c r="AE41" s="128"/>
      <c r="AF41" s="128"/>
      <c r="AG41" s="128"/>
      <c r="AH41" s="128"/>
      <c r="AW41" s="257"/>
      <c r="BF41" s="45"/>
      <c r="BG41" s="45"/>
      <c r="BH41" s="175"/>
      <c r="BI41" s="45"/>
      <c r="BJ41" s="45"/>
      <c r="BK41" s="45"/>
      <c r="BL41" s="45"/>
      <c r="BM41" s="45"/>
      <c r="BN41" s="45"/>
      <c r="BO41" s="45"/>
      <c r="BP41" s="45"/>
      <c r="BQ41" s="45"/>
      <c r="BR41" s="45"/>
      <c r="BS41" s="45"/>
    </row>
    <row r="42" spans="1:69" ht="13.5">
      <c r="A42" s="51" t="s">
        <v>409</v>
      </c>
      <c r="B42" s="61"/>
      <c r="C42" s="61"/>
      <c r="D42" s="61"/>
      <c r="E42" s="61"/>
      <c r="F42" s="61"/>
      <c r="G42" s="61"/>
      <c r="H42" s="61"/>
      <c r="I42" s="61"/>
      <c r="J42" s="61"/>
      <c r="K42" s="61"/>
      <c r="L42" s="61"/>
      <c r="M42" s="61"/>
      <c r="N42" s="61"/>
      <c r="O42" s="61"/>
      <c r="P42" s="61"/>
      <c r="Q42" s="61"/>
      <c r="R42" s="61"/>
      <c r="S42" s="61"/>
      <c r="T42" s="61"/>
      <c r="U42" s="61"/>
      <c r="V42" s="61"/>
      <c r="W42" s="128"/>
      <c r="X42" s="128"/>
      <c r="Y42" s="128"/>
      <c r="Z42" s="128"/>
      <c r="AA42" s="143"/>
      <c r="AB42" s="143"/>
      <c r="AC42" s="128"/>
      <c r="AD42" s="128"/>
      <c r="AE42" s="128"/>
      <c r="AF42" s="128"/>
      <c r="AG42" s="128"/>
      <c r="AH42" s="128"/>
      <c r="AI42" s="38"/>
      <c r="AJ42" s="38"/>
      <c r="AK42" s="38"/>
      <c r="AL42" s="38"/>
      <c r="AM42" s="38"/>
      <c r="AN42" s="38"/>
      <c r="AO42" s="38"/>
      <c r="AP42" s="38"/>
      <c r="AQ42" s="38"/>
      <c r="AR42" s="38"/>
      <c r="AS42" s="38"/>
      <c r="AT42" s="38"/>
      <c r="AU42" s="38"/>
      <c r="AV42" s="38"/>
      <c r="AW42" s="38"/>
      <c r="AX42" s="38"/>
      <c r="AY42" s="38"/>
      <c r="AZ42" s="38"/>
      <c r="BA42" s="38"/>
      <c r="BB42" s="38"/>
      <c r="BC42" s="38"/>
      <c r="BD42" s="38"/>
      <c r="BE42" s="38"/>
      <c r="BF42" s="45"/>
      <c r="BG42" s="45"/>
      <c r="BH42" s="175"/>
      <c r="BI42" s="45"/>
      <c r="BJ42" s="45"/>
      <c r="BK42" s="45"/>
      <c r="BL42" s="45"/>
      <c r="BM42" s="45"/>
      <c r="BN42" s="45"/>
      <c r="BO42" s="45"/>
      <c r="BP42" s="45"/>
      <c r="BQ42" s="45"/>
    </row>
    <row r="43" spans="1:69" ht="13.5">
      <c r="A43" s="51" t="s">
        <v>150</v>
      </c>
      <c r="B43" s="61"/>
      <c r="C43" s="61"/>
      <c r="D43" s="61"/>
      <c r="E43" s="61"/>
      <c r="F43" s="61"/>
      <c r="G43" s="61"/>
      <c r="H43" s="61"/>
      <c r="I43" s="61"/>
      <c r="J43" s="61"/>
      <c r="K43" s="61"/>
      <c r="L43" s="61"/>
      <c r="M43" s="61"/>
      <c r="N43" s="61"/>
      <c r="O43" s="61"/>
      <c r="P43" s="61"/>
      <c r="Q43" s="61"/>
      <c r="R43" s="61"/>
      <c r="S43" s="61"/>
      <c r="T43" s="61"/>
      <c r="U43" s="61"/>
      <c r="V43" s="61"/>
      <c r="W43" s="128"/>
      <c r="X43" s="128"/>
      <c r="Y43" s="128"/>
      <c r="Z43" s="128"/>
      <c r="AA43" s="143"/>
      <c r="AB43" s="143"/>
      <c r="AC43" s="128"/>
      <c r="AD43" s="128"/>
      <c r="AE43" s="128"/>
      <c r="AF43" s="128"/>
      <c r="AG43" s="128"/>
      <c r="AH43" s="128"/>
      <c r="AI43" s="128"/>
      <c r="AJ43" s="128"/>
      <c r="AK43" s="128"/>
      <c r="AL43" s="128"/>
      <c r="AM43" s="128"/>
      <c r="AN43" s="128"/>
      <c r="AO43" s="128"/>
      <c r="AP43" s="128"/>
      <c r="AQ43" s="128"/>
      <c r="AR43" s="128"/>
      <c r="AS43" s="128"/>
      <c r="AT43" s="128"/>
      <c r="AU43" s="38"/>
      <c r="AV43" s="38"/>
      <c r="AW43" s="38"/>
      <c r="AX43" s="38"/>
      <c r="AY43" s="38"/>
      <c r="AZ43" s="38"/>
      <c r="BA43" s="38"/>
      <c r="BB43" s="38"/>
      <c r="BC43" s="38"/>
      <c r="BD43" s="38"/>
      <c r="BE43" s="38"/>
      <c r="BF43" s="45"/>
      <c r="BG43" s="45"/>
      <c r="BH43" s="175"/>
      <c r="BI43" s="45"/>
      <c r="BJ43" s="45"/>
      <c r="BK43" s="45"/>
      <c r="BL43" s="45"/>
      <c r="BM43" s="45"/>
      <c r="BN43" s="45"/>
      <c r="BO43" s="45"/>
      <c r="BP43" s="45"/>
      <c r="BQ43" s="45"/>
    </row>
  </sheetData>
  <sheetProtection/>
  <mergeCells count="112">
    <mergeCell ref="A3:A5"/>
    <mergeCell ref="B3:K3"/>
    <mergeCell ref="L3:O3"/>
    <mergeCell ref="P3:AW3"/>
    <mergeCell ref="B4:C4"/>
    <mergeCell ref="D4:E4"/>
    <mergeCell ref="F4:G4"/>
    <mergeCell ref="H4:I4"/>
    <mergeCell ref="J4:K4"/>
    <mergeCell ref="L4:M4"/>
    <mergeCell ref="N4:O4"/>
    <mergeCell ref="P4:Q4"/>
    <mergeCell ref="R4:S4"/>
    <mergeCell ref="T4:U4"/>
    <mergeCell ref="V4:W4"/>
    <mergeCell ref="X4:Y4"/>
    <mergeCell ref="Z4:AA4"/>
    <mergeCell ref="AB4:AC4"/>
    <mergeCell ref="AD4:AE4"/>
    <mergeCell ref="AF4:AG4"/>
    <mergeCell ref="AH4:AI4"/>
    <mergeCell ref="AJ4:AK4"/>
    <mergeCell ref="AL4:AM4"/>
    <mergeCell ref="AN4:AO4"/>
    <mergeCell ref="AP4:AQ4"/>
    <mergeCell ref="AR4:AS4"/>
    <mergeCell ref="AT4:AU4"/>
    <mergeCell ref="AV4:AW4"/>
    <mergeCell ref="AX4:AY4"/>
    <mergeCell ref="AZ4:BA4"/>
    <mergeCell ref="A19:A21"/>
    <mergeCell ref="B19:K19"/>
    <mergeCell ref="L19:O19"/>
    <mergeCell ref="P19:AE19"/>
    <mergeCell ref="AF19:BA19"/>
    <mergeCell ref="B20:C20"/>
    <mergeCell ref="D20:E20"/>
    <mergeCell ref="F20:G20"/>
    <mergeCell ref="H20:I20"/>
    <mergeCell ref="J20:K20"/>
    <mergeCell ref="L20:M20"/>
    <mergeCell ref="N20:O20"/>
    <mergeCell ref="P20:Q20"/>
    <mergeCell ref="R20:S20"/>
    <mergeCell ref="T20:U20"/>
    <mergeCell ref="V20:W20"/>
    <mergeCell ref="X20:Y20"/>
    <mergeCell ref="Z20:AA20"/>
    <mergeCell ref="AB20:AC20"/>
    <mergeCell ref="AD20:AE20"/>
    <mergeCell ref="AF20:AG20"/>
    <mergeCell ref="AH20:AI20"/>
    <mergeCell ref="AJ20:AK20"/>
    <mergeCell ref="AL20:AM20"/>
    <mergeCell ref="AN20:AO20"/>
    <mergeCell ref="AP20:AQ20"/>
    <mergeCell ref="AR20:AS20"/>
    <mergeCell ref="AT20:AU20"/>
    <mergeCell ref="AV20:AW20"/>
    <mergeCell ref="AX20:AY20"/>
    <mergeCell ref="AZ20:BA20"/>
    <mergeCell ref="BB20:BC20"/>
    <mergeCell ref="BD20:BE20"/>
    <mergeCell ref="A26:A28"/>
    <mergeCell ref="B26:E26"/>
    <mergeCell ref="F26:Q26"/>
    <mergeCell ref="R26:AI26"/>
    <mergeCell ref="AJ26:BQ26"/>
    <mergeCell ref="B27:C27"/>
    <mergeCell ref="D27:E27"/>
    <mergeCell ref="F27:G27"/>
    <mergeCell ref="H27:I27"/>
    <mergeCell ref="J27:K27"/>
    <mergeCell ref="L27:M27"/>
    <mergeCell ref="N27:O27"/>
    <mergeCell ref="P27:Q27"/>
    <mergeCell ref="R27:S27"/>
    <mergeCell ref="T27:U27"/>
    <mergeCell ref="V27:W27"/>
    <mergeCell ref="X27:Y27"/>
    <mergeCell ref="Z27:AA27"/>
    <mergeCell ref="AB27:AC27"/>
    <mergeCell ref="AD27:AE27"/>
    <mergeCell ref="AF27:AG27"/>
    <mergeCell ref="AH27:AI27"/>
    <mergeCell ref="AJ27:AK27"/>
    <mergeCell ref="AL27:AM27"/>
    <mergeCell ref="AN27:AO27"/>
    <mergeCell ref="AP27:AQ27"/>
    <mergeCell ref="AR27:AS27"/>
    <mergeCell ref="AT27:AU27"/>
    <mergeCell ref="AV27:AW27"/>
    <mergeCell ref="AX27:AY27"/>
    <mergeCell ref="AZ27:BA27"/>
    <mergeCell ref="BB27:BC27"/>
    <mergeCell ref="BD27:BE27"/>
    <mergeCell ref="BF27:BG27"/>
    <mergeCell ref="BH27:BI27"/>
    <mergeCell ref="BJ27:BK27"/>
    <mergeCell ref="BL27:BM27"/>
    <mergeCell ref="BN27:BO27"/>
    <mergeCell ref="BP27:BQ27"/>
    <mergeCell ref="AL34:AM35"/>
    <mergeCell ref="BH34:BK34"/>
    <mergeCell ref="BL34:BM35"/>
    <mergeCell ref="BZ34:CA35"/>
    <mergeCell ref="BR27:BS27"/>
    <mergeCell ref="BT27:BU27"/>
    <mergeCell ref="BV27:BW27"/>
    <mergeCell ref="BX27:BY27"/>
    <mergeCell ref="BZ27:CA27"/>
    <mergeCell ref="BV29:BY29"/>
  </mergeCells>
  <printOptions horizontalCentered="1"/>
  <pageMargins left="0.1968503937007874" right="0.1968503937007874" top="0.7874015748031497" bottom="0.7480314960629921" header="0.3937007874015748" footer="0.1968503937007874"/>
  <pageSetup horizontalDpi="600" verticalDpi="600" orientation="portrait" paperSize="9" scale="72" r:id="rId1"/>
  <colBreaks count="1" manualBreakCount="1">
    <brk id="39" max="65535" man="1"/>
  </colBreaks>
</worksheet>
</file>

<file path=xl/worksheets/sheet3.xml><?xml version="1.0" encoding="utf-8"?>
<worksheet xmlns="http://schemas.openxmlformats.org/spreadsheetml/2006/main" xmlns:r="http://schemas.openxmlformats.org/officeDocument/2006/relationships">
  <dimension ref="A1:AM21"/>
  <sheetViews>
    <sheetView view="pageBreakPreview" zoomScaleSheetLayoutView="100" zoomScalePageLayoutView="0" workbookViewId="0" topLeftCell="A1">
      <pane xSplit="1" ySplit="2" topLeftCell="B3" activePane="bottomRight" state="frozen"/>
      <selection pane="topLeft" activeCell="K30" sqref="K30"/>
      <selection pane="topRight" activeCell="K30" sqref="K30"/>
      <selection pane="bottomLeft" activeCell="K30" sqref="K30"/>
      <selection pane="bottomRight" activeCell="A2" sqref="A2:IV2"/>
    </sheetView>
  </sheetViews>
  <sheetFormatPr defaultColWidth="9.00390625" defaultRowHeight="13.5"/>
  <cols>
    <col min="1" max="1" width="7.00390625" style="87" customWidth="1"/>
    <col min="2" max="3" width="4.125" style="87" customWidth="1"/>
    <col min="4" max="14" width="7.50390625" style="87" customWidth="1"/>
    <col min="15" max="15" width="6.125" style="87" customWidth="1"/>
    <col min="16" max="18" width="5.125" style="87" customWidth="1"/>
    <col min="19" max="19" width="5.875" style="87" customWidth="1"/>
    <col min="20" max="20" width="5.625" style="87" customWidth="1"/>
    <col min="21" max="21" width="6.625" style="87" customWidth="1"/>
    <col min="22" max="22" width="5.375" style="87" customWidth="1"/>
    <col min="23" max="23" width="6.125" style="87" customWidth="1"/>
    <col min="24" max="24" width="5.875" style="87" customWidth="1"/>
    <col min="25" max="30" width="6.625" style="87" customWidth="1"/>
    <col min="31" max="31" width="4.625" style="87" customWidth="1"/>
    <col min="32" max="32" width="4.00390625" style="87" customWidth="1"/>
    <col min="33" max="33" width="4.25390625" style="87" customWidth="1"/>
    <col min="34" max="35" width="6.625" style="87" customWidth="1"/>
    <col min="36" max="37" width="5.125" style="87" customWidth="1"/>
    <col min="38" max="39" width="4.625" style="87" customWidth="1"/>
    <col min="40" max="16384" width="9.00390625" style="87" customWidth="1"/>
  </cols>
  <sheetData>
    <row r="1" spans="1:15" ht="20.25" customHeight="1">
      <c r="A1" s="371" t="s">
        <v>89</v>
      </c>
      <c r="B1" s="85"/>
      <c r="C1" s="85"/>
      <c r="D1" s="85"/>
      <c r="E1" s="85"/>
      <c r="F1" s="85"/>
      <c r="G1" s="85"/>
      <c r="H1" s="85"/>
      <c r="I1" s="85"/>
      <c r="J1" s="85"/>
      <c r="K1" s="85"/>
      <c r="L1" s="85"/>
      <c r="M1" s="86"/>
      <c r="N1" s="86"/>
      <c r="O1" s="86"/>
    </row>
    <row r="2" spans="1:31" ht="15" customHeight="1">
      <c r="A2" s="2"/>
      <c r="B2" s="2"/>
      <c r="C2" s="2"/>
      <c r="D2" s="2"/>
      <c r="E2" s="2"/>
      <c r="F2" s="2"/>
      <c r="G2" s="2"/>
      <c r="H2" s="2"/>
      <c r="I2" s="2"/>
      <c r="J2" s="2"/>
      <c r="K2" s="2"/>
      <c r="L2" s="2"/>
      <c r="AE2" s="113" t="s">
        <v>216</v>
      </c>
    </row>
    <row r="3" spans="1:31" ht="18" customHeight="1">
      <c r="A3" s="473" t="s">
        <v>90</v>
      </c>
      <c r="B3" s="471" t="s">
        <v>205</v>
      </c>
      <c r="C3" s="472"/>
      <c r="D3" s="472"/>
      <c r="E3" s="472"/>
      <c r="F3" s="453" t="s">
        <v>195</v>
      </c>
      <c r="G3" s="454"/>
      <c r="H3" s="454"/>
      <c r="I3" s="454"/>
      <c r="J3" s="454"/>
      <c r="K3" s="454"/>
      <c r="L3" s="454"/>
      <c r="M3" s="455"/>
      <c r="N3" s="347"/>
      <c r="O3" s="461" t="s">
        <v>196</v>
      </c>
      <c r="P3" s="462"/>
      <c r="Q3" s="462"/>
      <c r="R3" s="462"/>
      <c r="S3" s="462"/>
      <c r="T3" s="462"/>
      <c r="U3" s="462"/>
      <c r="V3" s="462"/>
      <c r="W3" s="462"/>
      <c r="X3" s="462"/>
      <c r="Y3" s="462"/>
      <c r="Z3" s="462"/>
      <c r="AA3" s="462"/>
      <c r="AB3" s="462"/>
      <c r="AC3" s="462"/>
      <c r="AD3" s="462"/>
      <c r="AE3" s="462"/>
    </row>
    <row r="4" spans="1:32" ht="67.5" customHeight="1">
      <c r="A4" s="474"/>
      <c r="B4" s="475" t="s">
        <v>91</v>
      </c>
      <c r="C4" s="476"/>
      <c r="D4" s="477" t="s">
        <v>92</v>
      </c>
      <c r="E4" s="478"/>
      <c r="F4" s="459" t="s">
        <v>93</v>
      </c>
      <c r="G4" s="290" t="s">
        <v>144</v>
      </c>
      <c r="H4" s="303" t="s">
        <v>145</v>
      </c>
      <c r="I4" s="353" t="s">
        <v>218</v>
      </c>
      <c r="J4" s="304" t="s">
        <v>67</v>
      </c>
      <c r="K4" s="291" t="s">
        <v>94</v>
      </c>
      <c r="L4" s="291" t="s">
        <v>69</v>
      </c>
      <c r="M4" s="292" t="s">
        <v>204</v>
      </c>
      <c r="N4" s="292" t="s">
        <v>219</v>
      </c>
      <c r="O4" s="456" t="s">
        <v>95</v>
      </c>
      <c r="P4" s="305" t="s">
        <v>96</v>
      </c>
      <c r="Q4" s="305" t="s">
        <v>224</v>
      </c>
      <c r="R4" s="305" t="s">
        <v>221</v>
      </c>
      <c r="S4" s="78" t="s">
        <v>203</v>
      </c>
      <c r="T4" s="78" t="s">
        <v>168</v>
      </c>
      <c r="U4" s="78" t="s">
        <v>207</v>
      </c>
      <c r="V4" s="458" t="s">
        <v>97</v>
      </c>
      <c r="W4" s="458"/>
      <c r="X4" s="78" t="s">
        <v>222</v>
      </c>
      <c r="Y4" s="78" t="s">
        <v>192</v>
      </c>
      <c r="Z4" s="78" t="s">
        <v>193</v>
      </c>
      <c r="AA4" s="78" t="s">
        <v>194</v>
      </c>
      <c r="AB4" s="305" t="s">
        <v>98</v>
      </c>
      <c r="AC4" s="305" t="s">
        <v>223</v>
      </c>
      <c r="AD4" s="305" t="s">
        <v>220</v>
      </c>
      <c r="AE4" s="24" t="s">
        <v>165</v>
      </c>
      <c r="AF4" s="88"/>
    </row>
    <row r="5" spans="1:32" ht="35.25" customHeight="1">
      <c r="A5" s="474"/>
      <c r="B5" s="479" t="s">
        <v>99</v>
      </c>
      <c r="C5" s="480"/>
      <c r="D5" s="90" t="s">
        <v>99</v>
      </c>
      <c r="E5" s="24" t="s">
        <v>206</v>
      </c>
      <c r="F5" s="460"/>
      <c r="G5" s="92" t="s">
        <v>99</v>
      </c>
      <c r="H5" s="90" t="s">
        <v>99</v>
      </c>
      <c r="I5" s="90" t="s">
        <v>99</v>
      </c>
      <c r="J5" s="91" t="s">
        <v>99</v>
      </c>
      <c r="K5" s="92" t="s">
        <v>99</v>
      </c>
      <c r="L5" s="90" t="s">
        <v>99</v>
      </c>
      <c r="M5" s="92" t="s">
        <v>27</v>
      </c>
      <c r="N5" s="92" t="s">
        <v>27</v>
      </c>
      <c r="O5" s="457"/>
      <c r="P5" s="90" t="s">
        <v>99</v>
      </c>
      <c r="Q5" s="90" t="s">
        <v>99</v>
      </c>
      <c r="R5" s="90" t="s">
        <v>99</v>
      </c>
      <c r="S5" s="90" t="s">
        <v>99</v>
      </c>
      <c r="T5" s="90" t="s">
        <v>99</v>
      </c>
      <c r="U5" s="92" t="s">
        <v>99</v>
      </c>
      <c r="V5" s="22" t="s">
        <v>29</v>
      </c>
      <c r="W5" s="93" t="s">
        <v>100</v>
      </c>
      <c r="X5" s="90" t="s">
        <v>99</v>
      </c>
      <c r="Y5" s="90" t="s">
        <v>99</v>
      </c>
      <c r="Z5" s="90" t="s">
        <v>99</v>
      </c>
      <c r="AA5" s="90" t="s">
        <v>99</v>
      </c>
      <c r="AB5" s="90" t="s">
        <v>99</v>
      </c>
      <c r="AC5" s="90" t="s">
        <v>99</v>
      </c>
      <c r="AD5" s="90" t="s">
        <v>99</v>
      </c>
      <c r="AE5" s="92" t="s">
        <v>101</v>
      </c>
      <c r="AF5" s="88"/>
    </row>
    <row r="6" spans="1:32" s="95" customFormat="1" ht="18" customHeight="1">
      <c r="A6" s="89" t="s">
        <v>11</v>
      </c>
      <c r="B6" s="469">
        <f>SUM(B7:B18)</f>
        <v>0</v>
      </c>
      <c r="C6" s="470"/>
      <c r="D6" s="121">
        <f aca="true" t="shared" si="0" ref="D6:AE6">SUM(D7:D18)</f>
        <v>70</v>
      </c>
      <c r="E6" s="183">
        <f t="shared" si="0"/>
        <v>39</v>
      </c>
      <c r="F6" s="135">
        <f>SUM(F7:F18)</f>
        <v>65</v>
      </c>
      <c r="G6" s="121">
        <f t="shared" si="0"/>
        <v>40</v>
      </c>
      <c r="H6" s="135">
        <f t="shared" si="0"/>
        <v>9</v>
      </c>
      <c r="I6" s="135">
        <f t="shared" si="0"/>
        <v>1</v>
      </c>
      <c r="J6" s="121">
        <f t="shared" si="0"/>
        <v>1</v>
      </c>
      <c r="K6" s="185">
        <f t="shared" si="0"/>
        <v>2</v>
      </c>
      <c r="L6" s="135">
        <f t="shared" si="0"/>
        <v>1</v>
      </c>
      <c r="M6" s="185">
        <f t="shared" si="0"/>
        <v>9</v>
      </c>
      <c r="N6" s="183">
        <f t="shared" si="0"/>
        <v>2</v>
      </c>
      <c r="O6" s="308">
        <f>SUM(O7:O18)</f>
        <v>240</v>
      </c>
      <c r="P6" s="121">
        <f>SUM(P7:P18)</f>
        <v>19</v>
      </c>
      <c r="Q6" s="121">
        <f>SUM(Q7:Q18)</f>
        <v>1</v>
      </c>
      <c r="R6" s="121">
        <f>SUM(R7:R18)</f>
        <v>18</v>
      </c>
      <c r="S6" s="135">
        <f t="shared" si="0"/>
        <v>12</v>
      </c>
      <c r="T6" s="121">
        <f t="shared" si="0"/>
        <v>5</v>
      </c>
      <c r="U6" s="135">
        <f t="shared" si="0"/>
        <v>14</v>
      </c>
      <c r="V6" s="135">
        <f t="shared" si="0"/>
        <v>33</v>
      </c>
      <c r="W6" s="135">
        <f t="shared" si="0"/>
        <v>18</v>
      </c>
      <c r="X6" s="135">
        <f>SUM(X7:X18)</f>
        <v>5</v>
      </c>
      <c r="Y6" s="135">
        <f t="shared" si="0"/>
        <v>1</v>
      </c>
      <c r="Z6" s="135">
        <f t="shared" si="0"/>
        <v>60</v>
      </c>
      <c r="AA6" s="135">
        <f t="shared" si="0"/>
        <v>6</v>
      </c>
      <c r="AB6" s="135">
        <f t="shared" si="0"/>
        <v>60</v>
      </c>
      <c r="AC6" s="135">
        <f>SUM(AC7:AC18)</f>
        <v>1</v>
      </c>
      <c r="AD6" s="135">
        <f>SUM(AD7:AD18)</f>
        <v>4</v>
      </c>
      <c r="AE6" s="183">
        <f t="shared" si="0"/>
        <v>1</v>
      </c>
      <c r="AF6" s="94"/>
    </row>
    <row r="7" spans="1:32" s="95" customFormat="1" ht="18" customHeight="1">
      <c r="A7" s="96" t="s">
        <v>102</v>
      </c>
      <c r="B7" s="465"/>
      <c r="C7" s="466"/>
      <c r="D7" s="122">
        <v>2</v>
      </c>
      <c r="E7" s="186"/>
      <c r="F7" s="306">
        <f>SUM(G7:N7)</f>
        <v>2</v>
      </c>
      <c r="G7" s="122">
        <v>1</v>
      </c>
      <c r="H7" s="122">
        <v>1</v>
      </c>
      <c r="I7" s="122"/>
      <c r="J7" s="122"/>
      <c r="K7" s="122"/>
      <c r="L7" s="122"/>
      <c r="M7" s="186"/>
      <c r="N7" s="186"/>
      <c r="O7" s="309">
        <f>SUM(P7:AE7)-W7</f>
        <v>17</v>
      </c>
      <c r="P7" s="122">
        <v>2</v>
      </c>
      <c r="Q7" s="122"/>
      <c r="R7" s="122"/>
      <c r="S7" s="122">
        <v>2</v>
      </c>
      <c r="T7" s="122">
        <v>2</v>
      </c>
      <c r="U7" s="122">
        <v>1</v>
      </c>
      <c r="V7" s="122">
        <v>3</v>
      </c>
      <c r="W7" s="122"/>
      <c r="X7" s="122"/>
      <c r="Y7" s="122"/>
      <c r="Z7" s="122">
        <v>3</v>
      </c>
      <c r="AA7" s="122"/>
      <c r="AB7" s="122">
        <v>4</v>
      </c>
      <c r="AC7" s="122"/>
      <c r="AD7" s="122"/>
      <c r="AE7" s="186"/>
      <c r="AF7" s="94"/>
    </row>
    <row r="8" spans="1:32" s="95" customFormat="1" ht="18" customHeight="1">
      <c r="A8" s="97" t="s">
        <v>103</v>
      </c>
      <c r="B8" s="467"/>
      <c r="C8" s="468"/>
      <c r="D8" s="123">
        <v>2</v>
      </c>
      <c r="E8" s="181">
        <v>2</v>
      </c>
      <c r="F8" s="306">
        <f aca="true" t="shared" si="1" ref="F8:F18">SUM(G8:N8)</f>
        <v>5</v>
      </c>
      <c r="G8" s="123">
        <v>3</v>
      </c>
      <c r="H8" s="123">
        <v>1</v>
      </c>
      <c r="I8" s="123"/>
      <c r="J8" s="123"/>
      <c r="K8" s="123"/>
      <c r="L8" s="123"/>
      <c r="M8" s="181">
        <v>1</v>
      </c>
      <c r="N8" s="181"/>
      <c r="O8" s="310">
        <f aca="true" t="shared" si="2" ref="O8:O18">SUM(P8:AE8)-W8</f>
        <v>24</v>
      </c>
      <c r="P8" s="123">
        <v>7</v>
      </c>
      <c r="Q8" s="123"/>
      <c r="R8" s="123">
        <v>2</v>
      </c>
      <c r="S8" s="123">
        <v>2</v>
      </c>
      <c r="T8" s="123"/>
      <c r="U8" s="123">
        <v>2</v>
      </c>
      <c r="V8" s="123">
        <v>2</v>
      </c>
      <c r="W8" s="123">
        <v>1</v>
      </c>
      <c r="X8" s="123"/>
      <c r="Y8" s="123"/>
      <c r="Z8" s="123">
        <v>6</v>
      </c>
      <c r="AA8" s="123">
        <v>1</v>
      </c>
      <c r="AB8" s="123">
        <v>2</v>
      </c>
      <c r="AC8" s="123"/>
      <c r="AD8" s="123"/>
      <c r="AE8" s="181"/>
      <c r="AF8" s="94"/>
    </row>
    <row r="9" spans="1:32" s="95" customFormat="1" ht="18" customHeight="1">
      <c r="A9" s="97" t="s">
        <v>104</v>
      </c>
      <c r="B9" s="467"/>
      <c r="C9" s="468"/>
      <c r="D9" s="123">
        <v>1</v>
      </c>
      <c r="E9" s="181"/>
      <c r="F9" s="306">
        <f t="shared" si="1"/>
        <v>1</v>
      </c>
      <c r="G9" s="123"/>
      <c r="H9" s="123">
        <v>1</v>
      </c>
      <c r="I9" s="123"/>
      <c r="J9" s="123"/>
      <c r="K9" s="123"/>
      <c r="L9" s="123"/>
      <c r="M9" s="181"/>
      <c r="N9" s="181"/>
      <c r="O9" s="310">
        <f t="shared" si="2"/>
        <v>19</v>
      </c>
      <c r="P9" s="123"/>
      <c r="Q9" s="123"/>
      <c r="R9" s="123">
        <v>1</v>
      </c>
      <c r="S9" s="123">
        <v>3</v>
      </c>
      <c r="T9" s="123"/>
      <c r="U9" s="123">
        <v>1</v>
      </c>
      <c r="V9" s="123">
        <v>6</v>
      </c>
      <c r="W9" s="123">
        <v>2</v>
      </c>
      <c r="X9" s="123"/>
      <c r="Y9" s="123"/>
      <c r="Z9" s="123">
        <v>5</v>
      </c>
      <c r="AA9" s="123"/>
      <c r="AB9" s="123">
        <v>3</v>
      </c>
      <c r="AC9" s="123"/>
      <c r="AD9" s="123"/>
      <c r="AE9" s="181"/>
      <c r="AF9" s="94"/>
    </row>
    <row r="10" spans="1:32" s="95" customFormat="1" ht="18" customHeight="1">
      <c r="A10" s="97" t="s">
        <v>105</v>
      </c>
      <c r="B10" s="467"/>
      <c r="C10" s="468"/>
      <c r="D10" s="123"/>
      <c r="E10" s="181"/>
      <c r="F10" s="306">
        <f t="shared" si="1"/>
        <v>5</v>
      </c>
      <c r="G10" s="123">
        <v>5</v>
      </c>
      <c r="H10" s="123"/>
      <c r="I10" s="123"/>
      <c r="J10" s="123"/>
      <c r="K10" s="123"/>
      <c r="L10" s="123"/>
      <c r="M10" s="181"/>
      <c r="N10" s="181"/>
      <c r="O10" s="310">
        <f t="shared" si="2"/>
        <v>17</v>
      </c>
      <c r="P10" s="123">
        <v>1</v>
      </c>
      <c r="Q10" s="123"/>
      <c r="R10" s="123">
        <v>1</v>
      </c>
      <c r="S10" s="123">
        <v>1</v>
      </c>
      <c r="T10" s="123">
        <v>1</v>
      </c>
      <c r="U10" s="123"/>
      <c r="V10" s="123">
        <v>2</v>
      </c>
      <c r="W10" s="123">
        <v>1</v>
      </c>
      <c r="X10" s="123">
        <v>2</v>
      </c>
      <c r="Y10" s="123"/>
      <c r="Z10" s="123">
        <v>6</v>
      </c>
      <c r="AA10" s="123">
        <v>1</v>
      </c>
      <c r="AB10" s="123">
        <v>2</v>
      </c>
      <c r="AC10" s="123"/>
      <c r="AD10" s="123"/>
      <c r="AE10" s="181"/>
      <c r="AF10" s="94"/>
    </row>
    <row r="11" spans="1:32" s="95" customFormat="1" ht="18" customHeight="1">
      <c r="A11" s="97" t="s">
        <v>106</v>
      </c>
      <c r="B11" s="467"/>
      <c r="C11" s="468"/>
      <c r="D11" s="123">
        <v>4</v>
      </c>
      <c r="E11" s="181">
        <v>2</v>
      </c>
      <c r="F11" s="306">
        <f t="shared" si="1"/>
        <v>5</v>
      </c>
      <c r="G11" s="123">
        <v>4</v>
      </c>
      <c r="H11" s="123"/>
      <c r="I11" s="123"/>
      <c r="J11" s="123"/>
      <c r="K11" s="123"/>
      <c r="L11" s="123"/>
      <c r="M11" s="181">
        <v>1</v>
      </c>
      <c r="N11" s="181"/>
      <c r="O11" s="310">
        <f t="shared" si="2"/>
        <v>22</v>
      </c>
      <c r="P11" s="123"/>
      <c r="Q11" s="123"/>
      <c r="R11" s="123">
        <v>2</v>
      </c>
      <c r="S11" s="123"/>
      <c r="T11" s="123"/>
      <c r="U11" s="123">
        <v>2</v>
      </c>
      <c r="V11" s="123">
        <v>2</v>
      </c>
      <c r="W11" s="123">
        <v>1</v>
      </c>
      <c r="X11" s="123">
        <v>1</v>
      </c>
      <c r="Y11" s="123"/>
      <c r="Z11" s="123">
        <v>6</v>
      </c>
      <c r="AA11" s="123">
        <v>2</v>
      </c>
      <c r="AB11" s="123">
        <v>5</v>
      </c>
      <c r="AC11" s="123"/>
      <c r="AD11" s="123">
        <v>2</v>
      </c>
      <c r="AE11" s="181"/>
      <c r="AF11" s="94"/>
    </row>
    <row r="12" spans="1:32" s="95" customFormat="1" ht="18" customHeight="1">
      <c r="A12" s="97" t="s">
        <v>107</v>
      </c>
      <c r="B12" s="467"/>
      <c r="C12" s="468"/>
      <c r="D12" s="123">
        <v>10</v>
      </c>
      <c r="E12" s="181">
        <v>6</v>
      </c>
      <c r="F12" s="306">
        <f t="shared" si="1"/>
        <v>5</v>
      </c>
      <c r="G12" s="123">
        <v>3</v>
      </c>
      <c r="H12" s="123"/>
      <c r="I12" s="123"/>
      <c r="J12" s="123"/>
      <c r="K12" s="123">
        <v>1</v>
      </c>
      <c r="L12" s="123"/>
      <c r="M12" s="181"/>
      <c r="N12" s="181">
        <v>1</v>
      </c>
      <c r="O12" s="310">
        <f t="shared" si="2"/>
        <v>26</v>
      </c>
      <c r="P12" s="123"/>
      <c r="Q12" s="123"/>
      <c r="R12" s="123">
        <v>3</v>
      </c>
      <c r="S12" s="123">
        <v>1</v>
      </c>
      <c r="T12" s="123">
        <v>1</v>
      </c>
      <c r="U12" s="123">
        <v>2</v>
      </c>
      <c r="V12" s="123">
        <v>5</v>
      </c>
      <c r="W12" s="123">
        <v>4</v>
      </c>
      <c r="X12" s="123">
        <v>2</v>
      </c>
      <c r="Y12" s="123"/>
      <c r="Z12" s="123">
        <v>7</v>
      </c>
      <c r="AA12" s="123"/>
      <c r="AB12" s="123">
        <v>5</v>
      </c>
      <c r="AC12" s="123"/>
      <c r="AD12" s="123"/>
      <c r="AE12" s="181"/>
      <c r="AF12" s="94"/>
    </row>
    <row r="13" spans="1:32" s="95" customFormat="1" ht="18" customHeight="1">
      <c r="A13" s="97" t="s">
        <v>108</v>
      </c>
      <c r="B13" s="467"/>
      <c r="C13" s="468"/>
      <c r="D13" s="123">
        <v>4</v>
      </c>
      <c r="E13" s="181">
        <v>4</v>
      </c>
      <c r="F13" s="306">
        <f t="shared" si="1"/>
        <v>6</v>
      </c>
      <c r="G13" s="123">
        <v>4</v>
      </c>
      <c r="H13" s="123">
        <v>1</v>
      </c>
      <c r="I13" s="123"/>
      <c r="J13" s="123">
        <v>1</v>
      </c>
      <c r="K13" s="123"/>
      <c r="L13" s="123"/>
      <c r="M13" s="181"/>
      <c r="N13" s="181"/>
      <c r="O13" s="310">
        <f t="shared" si="2"/>
        <v>18</v>
      </c>
      <c r="P13" s="123">
        <v>2</v>
      </c>
      <c r="Q13" s="123"/>
      <c r="R13" s="123">
        <v>2</v>
      </c>
      <c r="S13" s="123"/>
      <c r="T13" s="123"/>
      <c r="U13" s="123"/>
      <c r="V13" s="123">
        <v>2</v>
      </c>
      <c r="W13" s="123">
        <v>2</v>
      </c>
      <c r="X13" s="123"/>
      <c r="Y13" s="123"/>
      <c r="Z13" s="123">
        <v>3</v>
      </c>
      <c r="AA13" s="123">
        <v>1</v>
      </c>
      <c r="AB13" s="123">
        <v>6</v>
      </c>
      <c r="AC13" s="123">
        <v>1</v>
      </c>
      <c r="AD13" s="123"/>
      <c r="AE13" s="181">
        <v>1</v>
      </c>
      <c r="AF13" s="94"/>
    </row>
    <row r="14" spans="1:32" s="95" customFormat="1" ht="18" customHeight="1">
      <c r="A14" s="97" t="s">
        <v>109</v>
      </c>
      <c r="B14" s="467"/>
      <c r="C14" s="468"/>
      <c r="D14" s="123">
        <v>10</v>
      </c>
      <c r="E14" s="181">
        <v>4</v>
      </c>
      <c r="F14" s="306">
        <f t="shared" si="1"/>
        <v>10</v>
      </c>
      <c r="G14" s="123">
        <v>8</v>
      </c>
      <c r="H14" s="123"/>
      <c r="I14" s="123">
        <v>1</v>
      </c>
      <c r="J14" s="123"/>
      <c r="K14" s="123"/>
      <c r="L14" s="123"/>
      <c r="M14" s="181"/>
      <c r="N14" s="181">
        <v>1</v>
      </c>
      <c r="O14" s="310">
        <f t="shared" si="2"/>
        <v>17</v>
      </c>
      <c r="P14" s="123">
        <v>4</v>
      </c>
      <c r="Q14" s="123">
        <v>1</v>
      </c>
      <c r="R14" s="123">
        <v>4</v>
      </c>
      <c r="S14" s="123"/>
      <c r="T14" s="123"/>
      <c r="U14" s="123">
        <v>2</v>
      </c>
      <c r="V14" s="123">
        <v>1</v>
      </c>
      <c r="W14" s="123"/>
      <c r="X14" s="123"/>
      <c r="Y14" s="123"/>
      <c r="Z14" s="123">
        <v>1</v>
      </c>
      <c r="AA14" s="123">
        <v>1</v>
      </c>
      <c r="AB14" s="123">
        <v>3</v>
      </c>
      <c r="AC14" s="123"/>
      <c r="AD14" s="123"/>
      <c r="AE14" s="181"/>
      <c r="AF14" s="94"/>
    </row>
    <row r="15" spans="1:32" s="95" customFormat="1" ht="18" customHeight="1">
      <c r="A15" s="97" t="s">
        <v>110</v>
      </c>
      <c r="B15" s="467"/>
      <c r="C15" s="468"/>
      <c r="D15" s="123">
        <v>14</v>
      </c>
      <c r="E15" s="181">
        <v>4</v>
      </c>
      <c r="F15" s="306">
        <f t="shared" si="1"/>
        <v>7</v>
      </c>
      <c r="G15" s="123">
        <v>4</v>
      </c>
      <c r="H15" s="123"/>
      <c r="I15" s="123"/>
      <c r="J15" s="123"/>
      <c r="K15" s="123"/>
      <c r="L15" s="123">
        <v>1</v>
      </c>
      <c r="M15" s="181">
        <v>2</v>
      </c>
      <c r="N15" s="181"/>
      <c r="O15" s="310">
        <f t="shared" si="2"/>
        <v>24</v>
      </c>
      <c r="P15" s="123">
        <v>1</v>
      </c>
      <c r="Q15" s="123"/>
      <c r="R15" s="123"/>
      <c r="S15" s="123">
        <v>1</v>
      </c>
      <c r="T15" s="123"/>
      <c r="U15" s="123">
        <v>2</v>
      </c>
      <c r="V15" s="123">
        <v>4</v>
      </c>
      <c r="W15" s="123">
        <v>4</v>
      </c>
      <c r="X15" s="123"/>
      <c r="Y15" s="123">
        <v>1</v>
      </c>
      <c r="Z15" s="123">
        <v>4</v>
      </c>
      <c r="AA15" s="123"/>
      <c r="AB15" s="123">
        <v>11</v>
      </c>
      <c r="AC15" s="123"/>
      <c r="AD15" s="123"/>
      <c r="AE15" s="181"/>
      <c r="AF15" s="94"/>
    </row>
    <row r="16" spans="1:32" s="95" customFormat="1" ht="18" customHeight="1">
      <c r="A16" s="97" t="s">
        <v>111</v>
      </c>
      <c r="B16" s="467"/>
      <c r="C16" s="468"/>
      <c r="D16" s="123">
        <v>10</v>
      </c>
      <c r="E16" s="181">
        <v>8</v>
      </c>
      <c r="F16" s="306">
        <f t="shared" si="1"/>
        <v>7</v>
      </c>
      <c r="G16" s="123">
        <v>2</v>
      </c>
      <c r="H16" s="123">
        <v>4</v>
      </c>
      <c r="I16" s="123"/>
      <c r="J16" s="123"/>
      <c r="K16" s="123">
        <v>1</v>
      </c>
      <c r="L16" s="123"/>
      <c r="M16" s="181"/>
      <c r="N16" s="181"/>
      <c r="O16" s="310">
        <f t="shared" si="2"/>
        <v>21</v>
      </c>
      <c r="P16" s="123"/>
      <c r="Q16" s="123"/>
      <c r="R16" s="123"/>
      <c r="S16" s="123"/>
      <c r="T16" s="123">
        <v>1</v>
      </c>
      <c r="U16" s="123"/>
      <c r="V16" s="123">
        <v>3</v>
      </c>
      <c r="W16" s="123">
        <v>2</v>
      </c>
      <c r="X16" s="123"/>
      <c r="Y16" s="123"/>
      <c r="Z16" s="123">
        <v>5</v>
      </c>
      <c r="AA16" s="123"/>
      <c r="AB16" s="123">
        <v>11</v>
      </c>
      <c r="AC16" s="123"/>
      <c r="AD16" s="123">
        <v>1</v>
      </c>
      <c r="AE16" s="181"/>
      <c r="AF16" s="94"/>
    </row>
    <row r="17" spans="1:32" s="95" customFormat="1" ht="18" customHeight="1">
      <c r="A17" s="98" t="s">
        <v>112</v>
      </c>
      <c r="B17" s="467"/>
      <c r="C17" s="468"/>
      <c r="D17" s="123">
        <v>8</v>
      </c>
      <c r="E17" s="181">
        <v>5</v>
      </c>
      <c r="F17" s="306">
        <f t="shared" si="1"/>
        <v>8</v>
      </c>
      <c r="G17" s="123">
        <v>3</v>
      </c>
      <c r="H17" s="123">
        <v>1</v>
      </c>
      <c r="I17" s="123"/>
      <c r="J17" s="123"/>
      <c r="K17" s="123"/>
      <c r="L17" s="123"/>
      <c r="M17" s="181">
        <v>4</v>
      </c>
      <c r="N17" s="181"/>
      <c r="O17" s="310">
        <f t="shared" si="2"/>
        <v>18</v>
      </c>
      <c r="P17" s="123">
        <v>1</v>
      </c>
      <c r="Q17" s="123"/>
      <c r="R17" s="123">
        <v>1</v>
      </c>
      <c r="S17" s="123">
        <v>2</v>
      </c>
      <c r="T17" s="123"/>
      <c r="U17" s="123">
        <v>1</v>
      </c>
      <c r="V17" s="123">
        <v>1</v>
      </c>
      <c r="W17" s="123"/>
      <c r="X17" s="123"/>
      <c r="Y17" s="123"/>
      <c r="Z17" s="123">
        <v>8</v>
      </c>
      <c r="AA17" s="123"/>
      <c r="AB17" s="123">
        <v>4</v>
      </c>
      <c r="AC17" s="123"/>
      <c r="AD17" s="123"/>
      <c r="AE17" s="181"/>
      <c r="AF17" s="94"/>
    </row>
    <row r="18" spans="1:32" s="95" customFormat="1" ht="18" customHeight="1">
      <c r="A18" s="99" t="s">
        <v>113</v>
      </c>
      <c r="B18" s="463"/>
      <c r="C18" s="464"/>
      <c r="D18" s="124">
        <v>5</v>
      </c>
      <c r="E18" s="182">
        <v>4</v>
      </c>
      <c r="F18" s="307">
        <f t="shared" si="1"/>
        <v>4</v>
      </c>
      <c r="G18" s="124">
        <v>3</v>
      </c>
      <c r="H18" s="124"/>
      <c r="I18" s="124"/>
      <c r="J18" s="124"/>
      <c r="K18" s="124"/>
      <c r="L18" s="124"/>
      <c r="M18" s="182">
        <v>1</v>
      </c>
      <c r="N18" s="182"/>
      <c r="O18" s="311">
        <f t="shared" si="2"/>
        <v>17</v>
      </c>
      <c r="P18" s="124">
        <v>1</v>
      </c>
      <c r="Q18" s="124"/>
      <c r="R18" s="124">
        <v>2</v>
      </c>
      <c r="S18" s="124"/>
      <c r="T18" s="124"/>
      <c r="U18" s="124">
        <v>1</v>
      </c>
      <c r="V18" s="124">
        <v>2</v>
      </c>
      <c r="W18" s="124">
        <v>1</v>
      </c>
      <c r="X18" s="124"/>
      <c r="Y18" s="124"/>
      <c r="Z18" s="124">
        <v>6</v>
      </c>
      <c r="AA18" s="124"/>
      <c r="AB18" s="124">
        <v>4</v>
      </c>
      <c r="AC18" s="124"/>
      <c r="AD18" s="124">
        <v>1</v>
      </c>
      <c r="AE18" s="182"/>
      <c r="AF18" s="94"/>
    </row>
    <row r="19" spans="1:39" s="94" customFormat="1" ht="7.5" customHeight="1">
      <c r="A19" s="100"/>
      <c r="B19" s="114"/>
      <c r="C19" s="114"/>
      <c r="D19" s="114"/>
      <c r="E19" s="114"/>
      <c r="F19" s="114"/>
      <c r="G19" s="114"/>
      <c r="H19" s="114"/>
      <c r="I19" s="114"/>
      <c r="J19" s="114"/>
      <c r="K19" s="114"/>
      <c r="L19" s="114"/>
      <c r="M19" s="114"/>
      <c r="N19" s="114"/>
      <c r="O19" s="114"/>
      <c r="P19" s="114"/>
      <c r="Q19" s="114"/>
      <c r="R19" s="114"/>
      <c r="S19" s="114"/>
      <c r="T19" s="114"/>
      <c r="U19" s="114"/>
      <c r="V19" s="114"/>
      <c r="W19" s="114"/>
      <c r="X19" s="114"/>
      <c r="Y19" s="114"/>
      <c r="Z19" s="114"/>
      <c r="AA19" s="114"/>
      <c r="AB19" s="114"/>
      <c r="AC19" s="114"/>
      <c r="AD19" s="114"/>
      <c r="AE19" s="114"/>
      <c r="AF19" s="114"/>
      <c r="AG19" s="115"/>
      <c r="AH19" s="114"/>
      <c r="AI19" s="114"/>
      <c r="AJ19" s="114"/>
      <c r="AK19" s="114"/>
      <c r="AL19" s="115"/>
      <c r="AM19" s="115"/>
    </row>
    <row r="20" spans="1:31" ht="13.5">
      <c r="A20" s="6" t="s">
        <v>215</v>
      </c>
      <c r="B20" s="116"/>
      <c r="C20" s="117"/>
      <c r="D20" s="116"/>
      <c r="E20" s="117"/>
      <c r="F20" s="116"/>
      <c r="G20" s="117"/>
      <c r="H20" s="117"/>
      <c r="I20" s="117"/>
      <c r="J20" s="117"/>
      <c r="K20" s="116"/>
      <c r="L20" s="117"/>
      <c r="M20" s="116"/>
      <c r="N20" s="116"/>
      <c r="O20" s="118"/>
      <c r="P20" s="116"/>
      <c r="Q20" s="116"/>
      <c r="R20" s="116"/>
      <c r="S20" s="117"/>
      <c r="T20" s="116"/>
      <c r="U20" s="117"/>
      <c r="V20" s="116"/>
      <c r="W20" s="117"/>
      <c r="X20" s="117"/>
      <c r="Y20" s="116"/>
      <c r="Z20" s="117"/>
      <c r="AA20" s="116"/>
      <c r="AB20" s="112"/>
      <c r="AC20" s="112"/>
      <c r="AD20" s="112"/>
      <c r="AE20" s="113" t="s">
        <v>140</v>
      </c>
    </row>
    <row r="21" spans="1:14" ht="13.5" customHeight="1">
      <c r="A21" s="38"/>
      <c r="B21" s="101"/>
      <c r="C21" s="101"/>
      <c r="D21" s="101"/>
      <c r="E21" s="101"/>
      <c r="F21" s="101"/>
      <c r="G21" s="101"/>
      <c r="H21" s="101"/>
      <c r="I21" s="101"/>
      <c r="J21" s="101"/>
      <c r="K21" s="101"/>
      <c r="L21" s="101"/>
      <c r="M21" s="101"/>
      <c r="N21" s="101"/>
    </row>
  </sheetData>
  <sheetProtection/>
  <mergeCells count="23">
    <mergeCell ref="B6:C6"/>
    <mergeCell ref="B3:E3"/>
    <mergeCell ref="A3:A5"/>
    <mergeCell ref="B4:C4"/>
    <mergeCell ref="D4:E4"/>
    <mergeCell ref="B5:C5"/>
    <mergeCell ref="B11:C11"/>
    <mergeCell ref="B12:C12"/>
    <mergeCell ref="B17:C17"/>
    <mergeCell ref="B16:C16"/>
    <mergeCell ref="B15:C15"/>
    <mergeCell ref="B14:C14"/>
    <mergeCell ref="B13:C13"/>
    <mergeCell ref="F3:M3"/>
    <mergeCell ref="O4:O5"/>
    <mergeCell ref="V4:W4"/>
    <mergeCell ref="F4:F5"/>
    <mergeCell ref="O3:AE3"/>
    <mergeCell ref="B18:C18"/>
    <mergeCell ref="B7:C7"/>
    <mergeCell ref="B8:C8"/>
    <mergeCell ref="B9:C9"/>
    <mergeCell ref="B10:C10"/>
  </mergeCells>
  <printOptions horizontalCentered="1"/>
  <pageMargins left="0.3937007874015748" right="0.3937007874015748" top="0.7874015748031497" bottom="0.7874015748031497" header="0.3937007874015748" footer="0.1968503937007874"/>
  <pageSetup horizontalDpi="600" verticalDpi="600" orientation="portrait" paperSize="9" scale="90" r:id="rId1"/>
  <colBreaks count="1" manualBreakCount="1">
    <brk id="14" max="19" man="1"/>
  </colBreaks>
</worksheet>
</file>

<file path=xl/worksheets/sheet4.xml><?xml version="1.0" encoding="utf-8"?>
<worksheet xmlns="http://schemas.openxmlformats.org/spreadsheetml/2006/main" xmlns:r="http://schemas.openxmlformats.org/officeDocument/2006/relationships">
  <dimension ref="A1:AA42"/>
  <sheetViews>
    <sheetView view="pageBreakPreview" zoomScaleNormal="85" zoomScaleSheetLayoutView="100" zoomScalePageLayoutView="0" workbookViewId="0" topLeftCell="A1">
      <selection activeCell="A1" sqref="A1:IV1"/>
    </sheetView>
  </sheetViews>
  <sheetFormatPr defaultColWidth="9.00390625" defaultRowHeight="13.5"/>
  <cols>
    <col min="1" max="1" width="6.875" style="87" customWidth="1"/>
    <col min="2" max="2" width="4.625" style="87" customWidth="1"/>
    <col min="3" max="3" width="6.50390625" style="87" customWidth="1"/>
    <col min="4" max="4" width="4.50390625" style="87" customWidth="1"/>
    <col min="5" max="8" width="3.50390625" style="110" customWidth="1"/>
    <col min="9" max="13" width="3.50390625" style="87" customWidth="1"/>
    <col min="14" max="15" width="3.50390625" style="110" customWidth="1"/>
    <col min="16" max="16" width="4.50390625" style="110" customWidth="1"/>
    <col min="17" max="17" width="4.50390625" style="87" customWidth="1"/>
    <col min="18" max="19" width="3.50390625" style="87" customWidth="1"/>
    <col min="20" max="20" width="4.25390625" style="87" customWidth="1"/>
    <col min="21" max="22" width="4.50390625" style="87" customWidth="1"/>
    <col min="23" max="27" width="3.50390625" style="87" customWidth="1"/>
    <col min="28" max="16384" width="9.00390625" style="87" customWidth="1"/>
  </cols>
  <sheetData>
    <row r="1" spans="1:20" ht="20.25" customHeight="1">
      <c r="A1" s="372" t="s">
        <v>118</v>
      </c>
      <c r="B1" s="86"/>
      <c r="C1" s="86"/>
      <c r="D1" s="86"/>
      <c r="E1" s="3"/>
      <c r="F1" s="3"/>
      <c r="G1" s="102"/>
      <c r="H1" s="102"/>
      <c r="I1" s="86"/>
      <c r="J1" s="86"/>
      <c r="K1" s="86"/>
      <c r="L1" s="86"/>
      <c r="M1" s="86"/>
      <c r="N1" s="3"/>
      <c r="O1" s="3"/>
      <c r="P1" s="3"/>
      <c r="Q1" s="86"/>
      <c r="R1" s="86"/>
      <c r="S1" s="86"/>
      <c r="T1" s="86"/>
    </row>
    <row r="2" spans="1:27" ht="15" customHeight="1">
      <c r="A2" s="18"/>
      <c r="B2" s="18"/>
      <c r="C2" s="18"/>
      <c r="D2" s="18"/>
      <c r="E2" s="103"/>
      <c r="F2" s="103"/>
      <c r="G2" s="103"/>
      <c r="H2" s="103"/>
      <c r="I2" s="18"/>
      <c r="J2" s="18"/>
      <c r="K2" s="18"/>
      <c r="L2" s="18"/>
      <c r="M2" s="18"/>
      <c r="N2" s="103"/>
      <c r="O2" s="103"/>
      <c r="P2" s="103"/>
      <c r="Q2" s="18"/>
      <c r="R2" s="18"/>
      <c r="S2" s="18"/>
      <c r="T2" s="18"/>
      <c r="U2" s="18"/>
      <c r="V2" s="18"/>
      <c r="AA2" s="113" t="s">
        <v>216</v>
      </c>
    </row>
    <row r="3" spans="1:27" ht="24" customHeight="1">
      <c r="A3" s="483" t="s">
        <v>90</v>
      </c>
      <c r="B3" s="486" t="s">
        <v>208</v>
      </c>
      <c r="C3" s="462"/>
      <c r="D3" s="486" t="s">
        <v>209</v>
      </c>
      <c r="E3" s="487"/>
      <c r="F3" s="487"/>
      <c r="G3" s="487"/>
      <c r="H3" s="487"/>
      <c r="I3" s="487"/>
      <c r="J3" s="487"/>
      <c r="K3" s="491"/>
      <c r="L3" s="486" t="s">
        <v>210</v>
      </c>
      <c r="M3" s="487"/>
      <c r="N3" s="487"/>
      <c r="O3" s="488"/>
      <c r="P3" s="488"/>
      <c r="Q3" s="488"/>
      <c r="R3" s="488"/>
      <c r="S3" s="488"/>
      <c r="T3" s="488"/>
      <c r="U3" s="488"/>
      <c r="V3" s="488"/>
      <c r="W3" s="488"/>
      <c r="X3" s="488"/>
      <c r="Y3" s="488"/>
      <c r="Z3" s="488"/>
      <c r="AA3" s="488"/>
    </row>
    <row r="4" spans="1:27" ht="97.5" customHeight="1">
      <c r="A4" s="484"/>
      <c r="B4" s="489" t="s">
        <v>197</v>
      </c>
      <c r="C4" s="490"/>
      <c r="D4" s="176" t="s">
        <v>146</v>
      </c>
      <c r="E4" s="106" t="s">
        <v>63</v>
      </c>
      <c r="F4" s="258" t="s">
        <v>218</v>
      </c>
      <c r="G4" s="258" t="s">
        <v>67</v>
      </c>
      <c r="H4" s="258" t="s">
        <v>20</v>
      </c>
      <c r="I4" s="258" t="s">
        <v>69</v>
      </c>
      <c r="J4" s="107" t="s">
        <v>71</v>
      </c>
      <c r="K4" s="355" t="s">
        <v>219</v>
      </c>
      <c r="L4" s="287" t="s">
        <v>96</v>
      </c>
      <c r="M4" s="355" t="s">
        <v>224</v>
      </c>
      <c r="N4" s="105" t="s">
        <v>226</v>
      </c>
      <c r="O4" s="105" t="s">
        <v>84</v>
      </c>
      <c r="P4" s="109" t="s">
        <v>198</v>
      </c>
      <c r="Q4" s="109" t="s">
        <v>199</v>
      </c>
      <c r="R4" s="481" t="s">
        <v>119</v>
      </c>
      <c r="S4" s="482"/>
      <c r="T4" s="356" t="s">
        <v>227</v>
      </c>
      <c r="U4" s="70" t="s">
        <v>211</v>
      </c>
      <c r="V4" s="70" t="s">
        <v>212</v>
      </c>
      <c r="W4" s="286" t="s">
        <v>200</v>
      </c>
      <c r="X4" s="108" t="s">
        <v>120</v>
      </c>
      <c r="Y4" s="357" t="s">
        <v>228</v>
      </c>
      <c r="Z4" s="358" t="s">
        <v>229</v>
      </c>
      <c r="AA4" s="312" t="s">
        <v>201</v>
      </c>
    </row>
    <row r="5" spans="1:27" ht="63.75" customHeight="1">
      <c r="A5" s="485"/>
      <c r="B5" s="179" t="s">
        <v>27</v>
      </c>
      <c r="C5" s="104" t="s">
        <v>202</v>
      </c>
      <c r="D5" s="177" t="s">
        <v>27</v>
      </c>
      <c r="E5" s="107" t="s">
        <v>27</v>
      </c>
      <c r="F5" s="107" t="s">
        <v>27</v>
      </c>
      <c r="G5" s="107" t="s">
        <v>27</v>
      </c>
      <c r="H5" s="107" t="s">
        <v>27</v>
      </c>
      <c r="I5" s="107" t="s">
        <v>27</v>
      </c>
      <c r="J5" s="107" t="s">
        <v>27</v>
      </c>
      <c r="K5" s="107" t="s">
        <v>27</v>
      </c>
      <c r="L5" s="177" t="s">
        <v>27</v>
      </c>
      <c r="M5" s="293" t="s">
        <v>114</v>
      </c>
      <c r="N5" s="107" t="s">
        <v>114</v>
      </c>
      <c r="O5" s="107" t="s">
        <v>114</v>
      </c>
      <c r="P5" s="107" t="s">
        <v>213</v>
      </c>
      <c r="Q5" s="107" t="s">
        <v>114</v>
      </c>
      <c r="R5" s="104" t="s">
        <v>29</v>
      </c>
      <c r="S5" s="106" t="s">
        <v>121</v>
      </c>
      <c r="T5" s="104" t="s">
        <v>114</v>
      </c>
      <c r="U5" s="104" t="s">
        <v>114</v>
      </c>
      <c r="V5" s="104" t="s">
        <v>114</v>
      </c>
      <c r="W5" s="104" t="s">
        <v>114</v>
      </c>
      <c r="X5" s="105" t="s">
        <v>114</v>
      </c>
      <c r="Y5" s="105" t="s">
        <v>114</v>
      </c>
      <c r="Z5" s="105" t="s">
        <v>114</v>
      </c>
      <c r="AA5" s="105" t="s">
        <v>114</v>
      </c>
    </row>
    <row r="6" spans="1:27" ht="21.75" customHeight="1">
      <c r="A6" s="318" t="s">
        <v>11</v>
      </c>
      <c r="B6" s="178">
        <f aca="true" t="shared" si="0" ref="B6:AA6">SUM(B7:B30)</f>
        <v>70</v>
      </c>
      <c r="C6" s="294">
        <f>SUM(C7:C30)</f>
        <v>39</v>
      </c>
      <c r="D6" s="178">
        <f t="shared" si="0"/>
        <v>40</v>
      </c>
      <c r="E6" s="125">
        <f t="shared" si="0"/>
        <v>9</v>
      </c>
      <c r="F6" s="125">
        <f t="shared" si="0"/>
        <v>1</v>
      </c>
      <c r="G6" s="125">
        <f t="shared" si="0"/>
        <v>1</v>
      </c>
      <c r="H6" s="125">
        <f t="shared" si="0"/>
        <v>2</v>
      </c>
      <c r="I6" s="125">
        <f>SUM(I7:I30)</f>
        <v>1</v>
      </c>
      <c r="J6" s="125">
        <f t="shared" si="0"/>
        <v>9</v>
      </c>
      <c r="K6" s="341">
        <f t="shared" si="0"/>
        <v>2</v>
      </c>
      <c r="L6" s="178">
        <f>SUM(L7:L30)</f>
        <v>19</v>
      </c>
      <c r="M6" s="348">
        <f>SUM(M7:M30)</f>
        <v>1</v>
      </c>
      <c r="N6" s="125">
        <f>SUM(N7:N30)</f>
        <v>18</v>
      </c>
      <c r="O6" s="125">
        <f t="shared" si="0"/>
        <v>12</v>
      </c>
      <c r="P6" s="125">
        <f t="shared" si="0"/>
        <v>5</v>
      </c>
      <c r="Q6" s="125">
        <f t="shared" si="0"/>
        <v>14</v>
      </c>
      <c r="R6" s="125">
        <f t="shared" si="0"/>
        <v>33</v>
      </c>
      <c r="S6" s="125">
        <f t="shared" si="0"/>
        <v>18</v>
      </c>
      <c r="T6" s="125">
        <f t="shared" si="0"/>
        <v>5</v>
      </c>
      <c r="U6" s="187">
        <f t="shared" si="0"/>
        <v>1</v>
      </c>
      <c r="V6" s="187">
        <f t="shared" si="0"/>
        <v>60</v>
      </c>
      <c r="W6" s="187">
        <f>SUM(W7:W30)</f>
        <v>6</v>
      </c>
      <c r="X6" s="187">
        <f t="shared" si="0"/>
        <v>60</v>
      </c>
      <c r="Y6" s="187">
        <f t="shared" si="0"/>
        <v>1</v>
      </c>
      <c r="Z6" s="187">
        <f t="shared" si="0"/>
        <v>4</v>
      </c>
      <c r="AA6" s="187">
        <f t="shared" si="0"/>
        <v>1</v>
      </c>
    </row>
    <row r="7" spans="1:27" ht="21.75" customHeight="1">
      <c r="A7" s="315" t="s">
        <v>122</v>
      </c>
      <c r="B7" s="288"/>
      <c r="C7" s="295"/>
      <c r="D7" s="288"/>
      <c r="E7" s="126"/>
      <c r="F7" s="126"/>
      <c r="G7" s="126"/>
      <c r="H7" s="126"/>
      <c r="I7" s="126"/>
      <c r="J7" s="126"/>
      <c r="K7" s="342"/>
      <c r="L7" s="288"/>
      <c r="M7" s="349"/>
      <c r="N7" s="126"/>
      <c r="O7" s="126">
        <v>3</v>
      </c>
      <c r="P7" s="126"/>
      <c r="Q7" s="126"/>
      <c r="R7" s="126"/>
      <c r="S7" s="126"/>
      <c r="T7" s="126"/>
      <c r="U7" s="188"/>
      <c r="V7" s="188"/>
      <c r="W7" s="188"/>
      <c r="X7" s="188"/>
      <c r="Y7" s="188"/>
      <c r="Z7" s="188"/>
      <c r="AA7" s="313"/>
    </row>
    <row r="8" spans="1:27" ht="21.75" customHeight="1">
      <c r="A8" s="316" t="s">
        <v>123</v>
      </c>
      <c r="B8" s="288"/>
      <c r="C8" s="126"/>
      <c r="D8" s="288"/>
      <c r="E8" s="126"/>
      <c r="F8" s="126"/>
      <c r="G8" s="126"/>
      <c r="H8" s="126"/>
      <c r="I8" s="126"/>
      <c r="J8" s="126"/>
      <c r="K8" s="342"/>
      <c r="L8" s="288"/>
      <c r="M8" s="349"/>
      <c r="N8" s="126"/>
      <c r="O8" s="126">
        <v>3</v>
      </c>
      <c r="P8" s="126"/>
      <c r="Q8" s="126"/>
      <c r="R8" s="126"/>
      <c r="S8" s="126"/>
      <c r="T8" s="126"/>
      <c r="U8" s="188"/>
      <c r="V8" s="188">
        <v>4</v>
      </c>
      <c r="W8" s="188"/>
      <c r="X8" s="188"/>
      <c r="Y8" s="188"/>
      <c r="Z8" s="188"/>
      <c r="AA8" s="188"/>
    </row>
    <row r="9" spans="1:27" ht="21.75" customHeight="1">
      <c r="A9" s="316" t="s">
        <v>54</v>
      </c>
      <c r="B9" s="288"/>
      <c r="C9" s="126"/>
      <c r="D9" s="288"/>
      <c r="E9" s="126"/>
      <c r="F9" s="126"/>
      <c r="G9" s="126"/>
      <c r="H9" s="126"/>
      <c r="I9" s="126"/>
      <c r="J9" s="126"/>
      <c r="K9" s="342"/>
      <c r="L9" s="288"/>
      <c r="M9" s="349"/>
      <c r="N9" s="126"/>
      <c r="O9" s="126">
        <v>1</v>
      </c>
      <c r="P9" s="126"/>
      <c r="Q9" s="126"/>
      <c r="R9" s="126"/>
      <c r="S9" s="126"/>
      <c r="T9" s="126"/>
      <c r="U9" s="188"/>
      <c r="V9" s="188">
        <v>4</v>
      </c>
      <c r="W9" s="188"/>
      <c r="X9" s="188"/>
      <c r="Y9" s="188"/>
      <c r="Z9" s="188"/>
      <c r="AA9" s="188"/>
    </row>
    <row r="10" spans="1:27" ht="21.75" customHeight="1">
      <c r="A10" s="316" t="s">
        <v>55</v>
      </c>
      <c r="B10" s="288"/>
      <c r="C10" s="126"/>
      <c r="D10" s="288"/>
      <c r="E10" s="126"/>
      <c r="F10" s="126"/>
      <c r="G10" s="126"/>
      <c r="H10" s="126"/>
      <c r="I10" s="126"/>
      <c r="J10" s="126"/>
      <c r="K10" s="342"/>
      <c r="L10" s="288"/>
      <c r="M10" s="349"/>
      <c r="N10" s="126"/>
      <c r="O10" s="126">
        <v>2</v>
      </c>
      <c r="P10" s="126"/>
      <c r="Q10" s="126"/>
      <c r="R10" s="126"/>
      <c r="S10" s="126"/>
      <c r="T10" s="126"/>
      <c r="U10" s="188"/>
      <c r="V10" s="188">
        <v>2</v>
      </c>
      <c r="W10" s="188"/>
      <c r="X10" s="188"/>
      <c r="Y10" s="188"/>
      <c r="Z10" s="188"/>
      <c r="AA10" s="188"/>
    </row>
    <row r="11" spans="1:27" ht="21.75" customHeight="1">
      <c r="A11" s="316" t="s">
        <v>52</v>
      </c>
      <c r="B11" s="288"/>
      <c r="C11" s="126"/>
      <c r="D11" s="288"/>
      <c r="E11" s="126"/>
      <c r="F11" s="126"/>
      <c r="G11" s="126"/>
      <c r="H11" s="126"/>
      <c r="I11" s="126"/>
      <c r="J11" s="126"/>
      <c r="K11" s="342"/>
      <c r="L11" s="288"/>
      <c r="M11" s="349"/>
      <c r="N11" s="126"/>
      <c r="O11" s="126"/>
      <c r="P11" s="126"/>
      <c r="Q11" s="126"/>
      <c r="R11" s="126"/>
      <c r="S11" s="126"/>
      <c r="T11" s="126"/>
      <c r="U11" s="188"/>
      <c r="V11" s="188">
        <v>1</v>
      </c>
      <c r="W11" s="188"/>
      <c r="X11" s="188"/>
      <c r="Y11" s="188"/>
      <c r="Z11" s="188"/>
      <c r="AA11" s="188"/>
    </row>
    <row r="12" spans="1:27" ht="21.75" customHeight="1">
      <c r="A12" s="316" t="s">
        <v>44</v>
      </c>
      <c r="B12" s="288">
        <v>1</v>
      </c>
      <c r="C12" s="126"/>
      <c r="D12" s="288"/>
      <c r="E12" s="126"/>
      <c r="F12" s="126"/>
      <c r="G12" s="126"/>
      <c r="H12" s="126"/>
      <c r="I12" s="126"/>
      <c r="J12" s="126"/>
      <c r="K12" s="342"/>
      <c r="L12" s="288"/>
      <c r="M12" s="349"/>
      <c r="N12" s="126"/>
      <c r="O12" s="126">
        <v>2</v>
      </c>
      <c r="P12" s="126"/>
      <c r="Q12" s="126"/>
      <c r="R12" s="126"/>
      <c r="S12" s="126"/>
      <c r="T12" s="126"/>
      <c r="U12" s="188"/>
      <c r="V12" s="188">
        <v>1</v>
      </c>
      <c r="W12" s="188"/>
      <c r="X12" s="188"/>
      <c r="Y12" s="188"/>
      <c r="Z12" s="188"/>
      <c r="AA12" s="188"/>
    </row>
    <row r="13" spans="1:27" ht="21.75" customHeight="1">
      <c r="A13" s="316" t="s">
        <v>115</v>
      </c>
      <c r="B13" s="288"/>
      <c r="C13" s="126"/>
      <c r="D13" s="288"/>
      <c r="E13" s="126"/>
      <c r="F13" s="126"/>
      <c r="G13" s="126"/>
      <c r="H13" s="126"/>
      <c r="I13" s="126"/>
      <c r="J13" s="126"/>
      <c r="K13" s="342"/>
      <c r="L13" s="288"/>
      <c r="M13" s="349"/>
      <c r="N13" s="126"/>
      <c r="O13" s="126"/>
      <c r="P13" s="126"/>
      <c r="Q13" s="126"/>
      <c r="R13" s="126"/>
      <c r="S13" s="126"/>
      <c r="T13" s="126"/>
      <c r="U13" s="188"/>
      <c r="V13" s="188"/>
      <c r="W13" s="188"/>
      <c r="X13" s="188"/>
      <c r="Y13" s="188"/>
      <c r="Z13" s="188"/>
      <c r="AA13" s="188"/>
    </row>
    <row r="14" spans="1:27" ht="21.75" customHeight="1">
      <c r="A14" s="316" t="s">
        <v>116</v>
      </c>
      <c r="B14" s="288">
        <v>1</v>
      </c>
      <c r="C14" s="126">
        <v>1</v>
      </c>
      <c r="D14" s="288"/>
      <c r="E14" s="126"/>
      <c r="F14" s="126"/>
      <c r="G14" s="126"/>
      <c r="H14" s="126"/>
      <c r="I14" s="126"/>
      <c r="J14" s="126"/>
      <c r="K14" s="342"/>
      <c r="L14" s="288"/>
      <c r="M14" s="349"/>
      <c r="N14" s="126"/>
      <c r="O14" s="126"/>
      <c r="P14" s="126"/>
      <c r="Q14" s="126"/>
      <c r="R14" s="126"/>
      <c r="S14" s="126"/>
      <c r="T14" s="126"/>
      <c r="U14" s="188"/>
      <c r="V14" s="188"/>
      <c r="W14" s="188"/>
      <c r="X14" s="188"/>
      <c r="Y14" s="188"/>
      <c r="Z14" s="188"/>
      <c r="AA14" s="188"/>
    </row>
    <row r="15" spans="1:27" ht="21.75" customHeight="1">
      <c r="A15" s="316" t="s">
        <v>46</v>
      </c>
      <c r="B15" s="288">
        <v>1</v>
      </c>
      <c r="C15" s="126"/>
      <c r="D15" s="288"/>
      <c r="E15" s="126"/>
      <c r="F15" s="126"/>
      <c r="G15" s="126"/>
      <c r="H15" s="126"/>
      <c r="I15" s="126"/>
      <c r="J15" s="126"/>
      <c r="K15" s="342"/>
      <c r="L15" s="288"/>
      <c r="M15" s="349"/>
      <c r="N15" s="126"/>
      <c r="O15" s="126"/>
      <c r="P15" s="126"/>
      <c r="Q15" s="126"/>
      <c r="R15" s="126"/>
      <c r="S15" s="126"/>
      <c r="T15" s="126"/>
      <c r="U15" s="188"/>
      <c r="V15" s="188"/>
      <c r="W15" s="188"/>
      <c r="X15" s="188"/>
      <c r="Y15" s="188"/>
      <c r="Z15" s="188"/>
      <c r="AA15" s="188"/>
    </row>
    <row r="16" spans="1:27" ht="21.75" customHeight="1">
      <c r="A16" s="316" t="s">
        <v>117</v>
      </c>
      <c r="B16" s="288">
        <v>1</v>
      </c>
      <c r="C16" s="126"/>
      <c r="D16" s="288"/>
      <c r="E16" s="126"/>
      <c r="F16" s="126"/>
      <c r="G16" s="126"/>
      <c r="H16" s="126"/>
      <c r="I16" s="126"/>
      <c r="J16" s="126"/>
      <c r="K16" s="342"/>
      <c r="L16" s="288"/>
      <c r="M16" s="349"/>
      <c r="N16" s="126"/>
      <c r="O16" s="126">
        <v>1</v>
      </c>
      <c r="P16" s="126"/>
      <c r="Q16" s="126"/>
      <c r="R16" s="126"/>
      <c r="S16" s="126"/>
      <c r="T16" s="126"/>
      <c r="U16" s="188"/>
      <c r="V16" s="188"/>
      <c r="W16" s="188"/>
      <c r="X16" s="188"/>
      <c r="Y16" s="188"/>
      <c r="Z16" s="188"/>
      <c r="AA16" s="188"/>
    </row>
    <row r="17" spans="1:27" ht="21.75" customHeight="1">
      <c r="A17" s="317" t="s">
        <v>124</v>
      </c>
      <c r="B17" s="288">
        <v>4</v>
      </c>
      <c r="C17" s="126"/>
      <c r="D17" s="288"/>
      <c r="E17" s="126"/>
      <c r="F17" s="126"/>
      <c r="G17" s="126"/>
      <c r="H17" s="126"/>
      <c r="I17" s="126"/>
      <c r="J17" s="126"/>
      <c r="K17" s="342">
        <v>1</v>
      </c>
      <c r="L17" s="288"/>
      <c r="M17" s="349"/>
      <c r="N17" s="126"/>
      <c r="O17" s="126"/>
      <c r="P17" s="126"/>
      <c r="Q17" s="126"/>
      <c r="R17" s="126"/>
      <c r="S17" s="126"/>
      <c r="T17" s="126"/>
      <c r="U17" s="188"/>
      <c r="V17" s="188">
        <v>1</v>
      </c>
      <c r="W17" s="188"/>
      <c r="X17" s="188"/>
      <c r="Y17" s="188"/>
      <c r="Z17" s="188"/>
      <c r="AA17" s="188"/>
    </row>
    <row r="18" spans="1:27" ht="21.75" customHeight="1">
      <c r="A18" s="317" t="s">
        <v>125</v>
      </c>
      <c r="B18" s="288">
        <v>11</v>
      </c>
      <c r="C18" s="126">
        <v>6</v>
      </c>
      <c r="D18" s="288"/>
      <c r="E18" s="126"/>
      <c r="F18" s="126"/>
      <c r="G18" s="126"/>
      <c r="H18" s="126"/>
      <c r="I18" s="126"/>
      <c r="J18" s="126"/>
      <c r="K18" s="342"/>
      <c r="L18" s="288"/>
      <c r="M18" s="349"/>
      <c r="N18" s="126"/>
      <c r="O18" s="126"/>
      <c r="P18" s="126"/>
      <c r="Q18" s="126"/>
      <c r="R18" s="126"/>
      <c r="S18" s="126"/>
      <c r="T18" s="126"/>
      <c r="U18" s="188"/>
      <c r="V18" s="188"/>
      <c r="W18" s="188"/>
      <c r="X18" s="188"/>
      <c r="Y18" s="188"/>
      <c r="Z18" s="188"/>
      <c r="AA18" s="188"/>
    </row>
    <row r="19" spans="1:27" ht="21.75" customHeight="1">
      <c r="A19" s="317" t="s">
        <v>126</v>
      </c>
      <c r="B19" s="288">
        <v>8</v>
      </c>
      <c r="C19" s="126">
        <v>4</v>
      </c>
      <c r="D19" s="288"/>
      <c r="E19" s="126"/>
      <c r="F19" s="126"/>
      <c r="G19" s="126"/>
      <c r="H19" s="126"/>
      <c r="I19" s="126"/>
      <c r="J19" s="126"/>
      <c r="K19" s="342"/>
      <c r="L19" s="288"/>
      <c r="M19" s="349"/>
      <c r="N19" s="126">
        <v>1</v>
      </c>
      <c r="O19" s="126"/>
      <c r="P19" s="126"/>
      <c r="Q19" s="126"/>
      <c r="R19" s="126">
        <v>3</v>
      </c>
      <c r="S19" s="126"/>
      <c r="T19" s="126">
        <v>1</v>
      </c>
      <c r="U19" s="188"/>
      <c r="V19" s="188"/>
      <c r="W19" s="188">
        <v>1</v>
      </c>
      <c r="X19" s="188">
        <v>12</v>
      </c>
      <c r="Y19" s="188"/>
      <c r="Z19" s="188"/>
      <c r="AA19" s="188"/>
    </row>
    <row r="20" spans="1:27" ht="21.75" customHeight="1">
      <c r="A20" s="317" t="s">
        <v>127</v>
      </c>
      <c r="B20" s="288">
        <v>5</v>
      </c>
      <c r="C20" s="126">
        <v>2</v>
      </c>
      <c r="D20" s="288">
        <v>2</v>
      </c>
      <c r="E20" s="126"/>
      <c r="F20" s="126"/>
      <c r="G20" s="126"/>
      <c r="H20" s="126"/>
      <c r="I20" s="126"/>
      <c r="J20" s="126"/>
      <c r="K20" s="342"/>
      <c r="L20" s="288">
        <v>1</v>
      </c>
      <c r="M20" s="349"/>
      <c r="N20" s="126"/>
      <c r="O20" s="126"/>
      <c r="P20" s="126"/>
      <c r="Q20" s="126"/>
      <c r="R20" s="126">
        <v>7</v>
      </c>
      <c r="S20" s="126">
        <v>3</v>
      </c>
      <c r="T20" s="126"/>
      <c r="U20" s="188"/>
      <c r="V20" s="188"/>
      <c r="W20" s="188">
        <v>1</v>
      </c>
      <c r="X20" s="188">
        <v>6</v>
      </c>
      <c r="Y20" s="188"/>
      <c r="Z20" s="188"/>
      <c r="AA20" s="188"/>
    </row>
    <row r="21" spans="1:27" ht="21.75" customHeight="1">
      <c r="A21" s="317" t="s">
        <v>128</v>
      </c>
      <c r="B21" s="288">
        <v>4</v>
      </c>
      <c r="C21" s="126">
        <v>3</v>
      </c>
      <c r="D21" s="288">
        <v>4</v>
      </c>
      <c r="E21" s="126"/>
      <c r="F21" s="126"/>
      <c r="G21" s="126"/>
      <c r="H21" s="126">
        <v>1</v>
      </c>
      <c r="I21" s="126"/>
      <c r="J21" s="126"/>
      <c r="K21" s="342"/>
      <c r="L21" s="288">
        <v>1</v>
      </c>
      <c r="M21" s="349"/>
      <c r="N21" s="126"/>
      <c r="O21" s="126"/>
      <c r="P21" s="126"/>
      <c r="Q21" s="126"/>
      <c r="R21" s="126">
        <v>2</v>
      </c>
      <c r="S21" s="126"/>
      <c r="T21" s="126"/>
      <c r="U21" s="188"/>
      <c r="V21" s="188"/>
      <c r="W21" s="188"/>
      <c r="X21" s="188">
        <v>8</v>
      </c>
      <c r="Y21" s="188"/>
      <c r="Z21" s="188"/>
      <c r="AA21" s="188">
        <v>1</v>
      </c>
    </row>
    <row r="22" spans="1:27" ht="21.75" customHeight="1">
      <c r="A22" s="317" t="s">
        <v>129</v>
      </c>
      <c r="B22" s="288"/>
      <c r="C22" s="126"/>
      <c r="D22" s="288">
        <v>7</v>
      </c>
      <c r="E22" s="126"/>
      <c r="F22" s="126"/>
      <c r="G22" s="126"/>
      <c r="H22" s="126">
        <v>1</v>
      </c>
      <c r="I22" s="126">
        <v>1</v>
      </c>
      <c r="J22" s="126"/>
      <c r="K22" s="342"/>
      <c r="L22" s="288">
        <v>1</v>
      </c>
      <c r="M22" s="349"/>
      <c r="N22" s="126"/>
      <c r="O22" s="126"/>
      <c r="P22" s="126"/>
      <c r="Q22" s="126"/>
      <c r="R22" s="126">
        <v>5</v>
      </c>
      <c r="S22" s="126">
        <v>2</v>
      </c>
      <c r="T22" s="126">
        <v>1</v>
      </c>
      <c r="U22" s="188"/>
      <c r="V22" s="188">
        <v>1</v>
      </c>
      <c r="W22" s="188"/>
      <c r="X22" s="188">
        <v>10</v>
      </c>
      <c r="Y22" s="188"/>
      <c r="Z22" s="188"/>
      <c r="AA22" s="188"/>
    </row>
    <row r="23" spans="1:27" ht="21.75" customHeight="1">
      <c r="A23" s="317" t="s">
        <v>130</v>
      </c>
      <c r="B23" s="288">
        <v>4</v>
      </c>
      <c r="C23" s="126">
        <v>4</v>
      </c>
      <c r="D23" s="288">
        <v>6</v>
      </c>
      <c r="E23" s="126">
        <v>1</v>
      </c>
      <c r="F23" s="126">
        <v>1</v>
      </c>
      <c r="G23" s="126"/>
      <c r="H23" s="126"/>
      <c r="I23" s="126"/>
      <c r="J23" s="126"/>
      <c r="K23" s="342"/>
      <c r="L23" s="288">
        <v>5</v>
      </c>
      <c r="M23" s="349">
        <v>1</v>
      </c>
      <c r="N23" s="126">
        <v>2</v>
      </c>
      <c r="O23" s="126"/>
      <c r="P23" s="126"/>
      <c r="Q23" s="126">
        <v>1</v>
      </c>
      <c r="R23" s="126">
        <v>7</v>
      </c>
      <c r="S23" s="126">
        <v>4</v>
      </c>
      <c r="T23" s="126"/>
      <c r="U23" s="188"/>
      <c r="V23" s="188">
        <v>3</v>
      </c>
      <c r="W23" s="188">
        <v>1</v>
      </c>
      <c r="X23" s="188">
        <v>5</v>
      </c>
      <c r="Y23" s="188"/>
      <c r="Z23" s="188"/>
      <c r="AA23" s="188"/>
    </row>
    <row r="24" spans="1:27" ht="21.75" customHeight="1">
      <c r="A24" s="317" t="s">
        <v>131</v>
      </c>
      <c r="B24" s="288">
        <v>4</v>
      </c>
      <c r="C24" s="126">
        <v>4</v>
      </c>
      <c r="D24" s="288">
        <v>8</v>
      </c>
      <c r="E24" s="126"/>
      <c r="F24" s="126"/>
      <c r="G24" s="126"/>
      <c r="H24" s="126"/>
      <c r="I24" s="126"/>
      <c r="J24" s="126"/>
      <c r="K24" s="342"/>
      <c r="L24" s="288">
        <v>4</v>
      </c>
      <c r="M24" s="349"/>
      <c r="N24" s="126">
        <v>1</v>
      </c>
      <c r="O24" s="126"/>
      <c r="P24" s="126"/>
      <c r="Q24" s="126">
        <v>1</v>
      </c>
      <c r="R24" s="126">
        <v>2</v>
      </c>
      <c r="S24" s="126">
        <v>2</v>
      </c>
      <c r="T24" s="126">
        <v>1</v>
      </c>
      <c r="U24" s="188"/>
      <c r="V24" s="188"/>
      <c r="W24" s="188">
        <v>1</v>
      </c>
      <c r="X24" s="188">
        <v>4</v>
      </c>
      <c r="Y24" s="188"/>
      <c r="Z24" s="188"/>
      <c r="AA24" s="188"/>
    </row>
    <row r="25" spans="1:27" ht="21.75" customHeight="1">
      <c r="A25" s="317" t="s">
        <v>132</v>
      </c>
      <c r="B25" s="288">
        <v>5</v>
      </c>
      <c r="C25" s="126">
        <v>4</v>
      </c>
      <c r="D25" s="288">
        <v>2</v>
      </c>
      <c r="E25" s="126"/>
      <c r="F25" s="126"/>
      <c r="G25" s="126"/>
      <c r="H25" s="126"/>
      <c r="I25" s="126"/>
      <c r="J25" s="126"/>
      <c r="K25" s="342"/>
      <c r="L25" s="288">
        <v>3</v>
      </c>
      <c r="M25" s="349"/>
      <c r="N25" s="126"/>
      <c r="O25" s="126"/>
      <c r="P25" s="126"/>
      <c r="Q25" s="126"/>
      <c r="R25" s="126">
        <v>2</v>
      </c>
      <c r="S25" s="126">
        <v>2</v>
      </c>
      <c r="T25" s="126"/>
      <c r="U25" s="188"/>
      <c r="V25" s="188">
        <v>1</v>
      </c>
      <c r="W25" s="188"/>
      <c r="X25" s="188">
        <v>2</v>
      </c>
      <c r="Y25" s="188"/>
      <c r="Z25" s="188"/>
      <c r="AA25" s="188"/>
    </row>
    <row r="26" spans="1:27" ht="21.75" customHeight="1">
      <c r="A26" s="317" t="s">
        <v>133</v>
      </c>
      <c r="B26" s="288">
        <v>5</v>
      </c>
      <c r="C26" s="126">
        <v>3</v>
      </c>
      <c r="D26" s="288">
        <v>2</v>
      </c>
      <c r="E26" s="126">
        <v>2</v>
      </c>
      <c r="F26" s="126"/>
      <c r="G26" s="126">
        <v>1</v>
      </c>
      <c r="H26" s="126"/>
      <c r="I26" s="126"/>
      <c r="J26" s="126">
        <v>1</v>
      </c>
      <c r="K26" s="342">
        <v>1</v>
      </c>
      <c r="L26" s="288">
        <v>1</v>
      </c>
      <c r="M26" s="349"/>
      <c r="N26" s="126">
        <v>2</v>
      </c>
      <c r="O26" s="126"/>
      <c r="P26" s="126"/>
      <c r="Q26" s="126">
        <v>1</v>
      </c>
      <c r="R26" s="126">
        <v>1</v>
      </c>
      <c r="S26" s="126">
        <v>1</v>
      </c>
      <c r="T26" s="126"/>
      <c r="U26" s="188"/>
      <c r="V26" s="188">
        <v>5</v>
      </c>
      <c r="W26" s="188">
        <v>1</v>
      </c>
      <c r="X26" s="188">
        <v>1</v>
      </c>
      <c r="Y26" s="188"/>
      <c r="Z26" s="188"/>
      <c r="AA26" s="188"/>
    </row>
    <row r="27" spans="1:27" ht="21.75" customHeight="1">
      <c r="A27" s="317" t="s">
        <v>134</v>
      </c>
      <c r="B27" s="288">
        <v>5</v>
      </c>
      <c r="C27" s="126">
        <v>4</v>
      </c>
      <c r="D27" s="288">
        <v>6</v>
      </c>
      <c r="E27" s="126">
        <v>1</v>
      </c>
      <c r="F27" s="126"/>
      <c r="G27" s="126"/>
      <c r="H27" s="126"/>
      <c r="I27" s="126"/>
      <c r="J27" s="126">
        <v>4</v>
      </c>
      <c r="K27" s="342"/>
      <c r="L27" s="288">
        <v>1</v>
      </c>
      <c r="M27" s="349"/>
      <c r="N27" s="126"/>
      <c r="O27" s="126"/>
      <c r="P27" s="126">
        <v>1</v>
      </c>
      <c r="Q27" s="126"/>
      <c r="R27" s="126">
        <v>1</v>
      </c>
      <c r="S27" s="126">
        <v>1</v>
      </c>
      <c r="T27" s="126"/>
      <c r="U27" s="188"/>
      <c r="V27" s="188">
        <v>5</v>
      </c>
      <c r="W27" s="188"/>
      <c r="X27" s="188">
        <v>1</v>
      </c>
      <c r="Y27" s="188"/>
      <c r="Z27" s="188"/>
      <c r="AA27" s="188"/>
    </row>
    <row r="28" spans="1:27" ht="21.75" customHeight="1">
      <c r="A28" s="317" t="s">
        <v>135</v>
      </c>
      <c r="B28" s="288">
        <v>5</v>
      </c>
      <c r="C28" s="126">
        <v>3</v>
      </c>
      <c r="D28" s="288"/>
      <c r="E28" s="126">
        <v>3</v>
      </c>
      <c r="F28" s="126"/>
      <c r="G28" s="126"/>
      <c r="H28" s="126"/>
      <c r="I28" s="126"/>
      <c r="J28" s="126">
        <v>2</v>
      </c>
      <c r="K28" s="342"/>
      <c r="L28" s="288">
        <v>1</v>
      </c>
      <c r="M28" s="349"/>
      <c r="N28" s="126">
        <v>3</v>
      </c>
      <c r="O28" s="126"/>
      <c r="P28" s="126">
        <v>1</v>
      </c>
      <c r="Q28" s="126">
        <v>1</v>
      </c>
      <c r="R28" s="126">
        <v>3</v>
      </c>
      <c r="S28" s="126">
        <v>3</v>
      </c>
      <c r="T28" s="126"/>
      <c r="U28" s="188">
        <v>1</v>
      </c>
      <c r="V28" s="188">
        <v>5</v>
      </c>
      <c r="W28" s="188"/>
      <c r="X28" s="188">
        <v>4</v>
      </c>
      <c r="Y28" s="188"/>
      <c r="Z28" s="188"/>
      <c r="AA28" s="188"/>
    </row>
    <row r="29" spans="1:27" ht="21.75" customHeight="1">
      <c r="A29" s="317" t="s">
        <v>136</v>
      </c>
      <c r="B29" s="288">
        <v>4</v>
      </c>
      <c r="C29" s="126">
        <v>1</v>
      </c>
      <c r="D29" s="288">
        <v>3</v>
      </c>
      <c r="E29" s="126">
        <v>1</v>
      </c>
      <c r="F29" s="126"/>
      <c r="G29" s="126"/>
      <c r="H29" s="126"/>
      <c r="I29" s="126"/>
      <c r="J29" s="126">
        <v>1</v>
      </c>
      <c r="K29" s="342"/>
      <c r="L29" s="288"/>
      <c r="M29" s="349"/>
      <c r="N29" s="126">
        <v>4</v>
      </c>
      <c r="O29" s="126"/>
      <c r="P29" s="126">
        <v>1</v>
      </c>
      <c r="Q29" s="126"/>
      <c r="R29" s="126"/>
      <c r="S29" s="126"/>
      <c r="T29" s="126">
        <v>1</v>
      </c>
      <c r="U29" s="188"/>
      <c r="V29" s="188">
        <v>6</v>
      </c>
      <c r="W29" s="188"/>
      <c r="X29" s="188"/>
      <c r="Y29" s="188">
        <v>1</v>
      </c>
      <c r="Z29" s="188"/>
      <c r="AA29" s="188"/>
    </row>
    <row r="30" spans="1:27" ht="21.75" customHeight="1">
      <c r="A30" s="314" t="s">
        <v>137</v>
      </c>
      <c r="B30" s="289">
        <v>2</v>
      </c>
      <c r="C30" s="127"/>
      <c r="D30" s="289"/>
      <c r="E30" s="127">
        <v>1</v>
      </c>
      <c r="F30" s="127"/>
      <c r="G30" s="127"/>
      <c r="H30" s="127"/>
      <c r="I30" s="127"/>
      <c r="J30" s="127">
        <v>1</v>
      </c>
      <c r="K30" s="343"/>
      <c r="L30" s="289">
        <v>1</v>
      </c>
      <c r="M30" s="350"/>
      <c r="N30" s="127">
        <v>5</v>
      </c>
      <c r="O30" s="127"/>
      <c r="P30" s="127">
        <v>2</v>
      </c>
      <c r="Q30" s="127">
        <v>10</v>
      </c>
      <c r="R30" s="127"/>
      <c r="S30" s="127"/>
      <c r="T30" s="127">
        <v>1</v>
      </c>
      <c r="U30" s="189"/>
      <c r="V30" s="189">
        <v>21</v>
      </c>
      <c r="W30" s="189">
        <v>1</v>
      </c>
      <c r="X30" s="189">
        <v>7</v>
      </c>
      <c r="Y30" s="189"/>
      <c r="Z30" s="189">
        <v>4</v>
      </c>
      <c r="AA30" s="189"/>
    </row>
    <row r="31" spans="2:27" ht="7.5" customHeight="1">
      <c r="B31" s="119"/>
      <c r="C31" s="119"/>
      <c r="D31" s="119"/>
      <c r="E31" s="119"/>
      <c r="F31" s="119"/>
      <c r="G31" s="119"/>
      <c r="H31" s="119"/>
      <c r="I31" s="119"/>
      <c r="J31" s="119"/>
      <c r="K31" s="119"/>
      <c r="L31" s="119"/>
      <c r="M31" s="119"/>
      <c r="N31" s="119"/>
      <c r="O31" s="119"/>
      <c r="P31" s="119"/>
      <c r="Q31" s="119"/>
      <c r="R31" s="119"/>
      <c r="S31" s="119"/>
      <c r="T31" s="119"/>
      <c r="U31" s="119"/>
      <c r="V31" s="119"/>
      <c r="W31" s="119"/>
      <c r="X31" s="119"/>
      <c r="Y31" s="119"/>
      <c r="Z31" s="119"/>
      <c r="AA31" s="119"/>
    </row>
    <row r="32" spans="1:27" ht="12" customHeight="1">
      <c r="A32" s="116" t="s">
        <v>217</v>
      </c>
      <c r="B32" s="111"/>
      <c r="C32" s="111"/>
      <c r="D32" s="111"/>
      <c r="E32" s="111"/>
      <c r="F32" s="111"/>
      <c r="G32" s="111"/>
      <c r="H32" s="111"/>
      <c r="I32" s="111"/>
      <c r="J32" s="111"/>
      <c r="K32" s="111"/>
      <c r="L32" s="111"/>
      <c r="M32" s="111"/>
      <c r="N32" s="111"/>
      <c r="O32" s="111"/>
      <c r="P32" s="111"/>
      <c r="Q32" s="111"/>
      <c r="R32" s="111"/>
      <c r="S32" s="111"/>
      <c r="T32" s="111"/>
      <c r="U32" s="111"/>
      <c r="V32" s="111"/>
      <c r="W32" s="111"/>
      <c r="X32" s="111"/>
      <c r="Y32" s="111"/>
      <c r="Z32" s="319"/>
      <c r="AA32" s="120" t="s">
        <v>140</v>
      </c>
    </row>
    <row r="33" spans="1:8" ht="13.5" customHeight="1">
      <c r="A33" s="47"/>
      <c r="G33" s="103"/>
      <c r="H33" s="103"/>
    </row>
    <row r="34" spans="7:8" ht="13.5">
      <c r="G34" s="103"/>
      <c r="H34" s="103"/>
    </row>
    <row r="35" spans="7:8" ht="13.5">
      <c r="G35" s="103"/>
      <c r="H35" s="103"/>
    </row>
    <row r="36" spans="7:8" ht="13.5">
      <c r="G36" s="103"/>
      <c r="H36" s="103"/>
    </row>
    <row r="37" spans="7:8" ht="13.5">
      <c r="G37" s="103"/>
      <c r="H37" s="103"/>
    </row>
    <row r="38" spans="7:8" ht="13.5">
      <c r="G38" s="103"/>
      <c r="H38" s="103"/>
    </row>
    <row r="39" spans="7:8" ht="13.5">
      <c r="G39" s="103"/>
      <c r="H39" s="103"/>
    </row>
    <row r="40" spans="7:8" ht="13.5">
      <c r="G40" s="103"/>
      <c r="H40" s="103"/>
    </row>
    <row r="41" spans="7:8" ht="13.5">
      <c r="G41" s="103"/>
      <c r="H41" s="103"/>
    </row>
    <row r="42" spans="7:8" ht="13.5">
      <c r="G42" s="103"/>
      <c r="H42" s="103"/>
    </row>
  </sheetData>
  <sheetProtection/>
  <mergeCells count="6">
    <mergeCell ref="R4:S4"/>
    <mergeCell ref="A3:A5"/>
    <mergeCell ref="L3:AA3"/>
    <mergeCell ref="B4:C4"/>
    <mergeCell ref="B3:C3"/>
    <mergeCell ref="D3:K3"/>
  </mergeCells>
  <printOptions horizontalCentered="1"/>
  <pageMargins left="0.1968503937007874" right="0.1968503937007874" top="0.7874015748031497" bottom="0.7874015748031497" header="0.3937007874015748" footer="0.1968503937007874"/>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2021-11-16T04:40:08Z</dcterms:created>
  <dcterms:modified xsi:type="dcterms:W3CDTF">2021-11-16T04:40:16Z</dcterms:modified>
  <cp:category/>
  <cp:version/>
  <cp:contentType/>
  <cp:contentStatus/>
</cp:coreProperties>
</file>