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1-1 環境衛生施設" sheetId="1" r:id="rId1"/>
    <sheet name="1-2(1) 水道関係･専用水道" sheetId="2" r:id="rId2"/>
    <sheet name="1-2(2) 水道関係･給水要綱対象施設" sheetId="3" r:id="rId3"/>
    <sheet name="1-3(1)(2)(3)　営業施設(旅館･興行場･公衆浴場)" sheetId="4" r:id="rId4"/>
    <sheet name="1-3(4)(5)(6) 営業施設(理・美容･ｸﾘｰﾆﾝｸﾞ)" sheetId="5" r:id="rId5"/>
    <sheet name="1-3(7)･(8) 市長表彰・保健所長表彰" sheetId="6" r:id="rId6"/>
    <sheet name="4(1) ﾌﾟｰﾙ関係・立入検査" sheetId="7" r:id="rId7"/>
    <sheet name="1-4(2)(3) ﾌﾟｰﾙ関係・水質検査結果" sheetId="8" r:id="rId8"/>
    <sheet name="1-5 ｺｲﾝﾗﾝﾄﾞﾘｰ立入検査" sheetId="9" r:id="rId9"/>
    <sheet name="1-6 墓地等立入検査 ・　1-7 死亡獣畜取扱所等立入検査" sheetId="10" r:id="rId10"/>
    <sheet name="1-8 温泉立入検査　･　9胞衣及び産わい物処理場等立入検査" sheetId="11" r:id="rId11"/>
    <sheet name="1-10(1) 市民相談件数(区別)" sheetId="12" r:id="rId12"/>
    <sheet name="1-10(2) ねずみ等相談件数(区別)" sheetId="13" r:id="rId13"/>
    <sheet name="1-10(3) ねずみ等相談件数(月別)" sheetId="14" r:id="rId14"/>
    <sheet name="1-10(4) ハチ類処理" sheetId="15" r:id="rId15"/>
    <sheet name="1-11 家庭用品検査状況" sheetId="16" r:id="rId16"/>
    <sheet name="2-1 特定建築物" sheetId="17" r:id="rId17"/>
    <sheet name="2-2 登録業者数" sheetId="18" r:id="rId18"/>
    <sheet name="2-3 特定建築物立入検査" sheetId="19" r:id="rId19"/>
    <sheet name="2-4 登録業所立入検査" sheetId="20" r:id="rId20"/>
    <sheet name="2-5 特定建築物維持管理" sheetId="21" r:id="rId21"/>
    <sheet name="3-1　火葬状況 " sheetId="22" r:id="rId22"/>
    <sheet name="4-1 市営墓地一覧" sheetId="23" r:id="rId23"/>
    <sheet name="4-2 平岸霊園納骨堂" sheetId="24" r:id="rId24"/>
  </sheets>
  <definedNames>
    <definedName name="_Toc147894299" localSheetId="21">'3-1　火葬状況 '!#REF!</definedName>
    <definedName name="_xlnm.Print_Area" localSheetId="2">'1-2(2) 水道関係･給水要綱対象施設'!$A$1:$S$21</definedName>
    <definedName name="_xlnm.Print_Area" localSheetId="3">'1-3(1)(2)(3)　営業施設(旅館･興行場･公衆浴場)'!$A$1:$M$37</definedName>
    <definedName name="_xlnm.Print_Area" localSheetId="7">'1-4(2)(3) ﾌﾟｰﾙ関係・水質検査結果'!$A$1:$O$29</definedName>
    <definedName name="_xlnm.Print_Area" localSheetId="16">'2-1 特定建築物'!$A$1:$O$19</definedName>
    <definedName name="_xlnm.Print_Area" localSheetId="6">'4(1) ﾌﾟｰﾙ関係・立入検査'!$A$1:$R$50</definedName>
  </definedNames>
  <calcPr fullCalcOnLoad="1"/>
</workbook>
</file>

<file path=xl/comments21.xml><?xml version="1.0" encoding="utf-8"?>
<comments xmlns="http://schemas.openxmlformats.org/spreadsheetml/2006/main">
  <authors>
    <author>FJ-USER</author>
  </authors>
  <commentList>
    <comment ref="L8" authorId="0">
      <text>
        <r>
          <rPr>
            <b/>
            <sz val="9"/>
            <rFont val="ＭＳ Ｐゴシック"/>
            <family val="3"/>
          </rPr>
          <t>書式変更</t>
        </r>
      </text>
    </comment>
  </commentList>
</comments>
</file>

<file path=xl/sharedStrings.xml><?xml version="1.0" encoding="utf-8"?>
<sst xmlns="http://schemas.openxmlformats.org/spreadsheetml/2006/main" count="980" uniqueCount="516">
  <si>
    <t>第5章　環　　境　　衛　　生</t>
  </si>
  <si>
    <t>§1　環境衛生</t>
  </si>
  <si>
    <t>　1　環境衛生関係施設数</t>
  </si>
  <si>
    <t>平成25年度末</t>
  </si>
  <si>
    <t>区　　　　　分</t>
  </si>
  <si>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</si>
  <si>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</si>
  <si>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</si>
  <si>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</si>
  <si>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</si>
  <si>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</si>
  <si>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</si>
  <si>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</si>
  <si>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</si>
  <si>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</si>
  <si>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</si>
  <si>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総　　　　　　数(延数)</t>
  </si>
  <si>
    <t>水道事業</t>
  </si>
  <si>
    <t>簡易水道事業</t>
  </si>
  <si>
    <t>専用水道</t>
  </si>
  <si>
    <t>簡易専用水道</t>
  </si>
  <si>
    <t>その他の水道</t>
  </si>
  <si>
    <r>
      <t>給水要綱対象施設</t>
    </r>
    <r>
      <rPr>
        <vertAlign val="superscript"/>
        <sz val="9"/>
        <rFont val="ＭＳ Ｐ明朝"/>
        <family val="1"/>
      </rPr>
      <t>1)</t>
    </r>
  </si>
  <si>
    <t>特定建築物</t>
  </si>
  <si>
    <t>旅館等</t>
  </si>
  <si>
    <t>興行場</t>
  </si>
  <si>
    <t>公衆浴場</t>
  </si>
  <si>
    <t>理容所</t>
  </si>
  <si>
    <t>美容所</t>
  </si>
  <si>
    <r>
      <t>クリーニング所</t>
    </r>
    <r>
      <rPr>
        <vertAlign val="superscript"/>
        <sz val="10"/>
        <rFont val="ＭＳ Ｐ明朝"/>
        <family val="1"/>
      </rPr>
      <t>2)</t>
    </r>
  </si>
  <si>
    <t>コインランドリー</t>
  </si>
  <si>
    <t>プール</t>
  </si>
  <si>
    <t>墓地</t>
  </si>
  <si>
    <t>納骨堂</t>
  </si>
  <si>
    <t>火葬場</t>
  </si>
  <si>
    <t>-</t>
  </si>
  <si>
    <t>死亡獣畜取扱所</t>
  </si>
  <si>
    <t>化製場</t>
  </si>
  <si>
    <t>魚介類鳥類等
製造貯蔵施設</t>
  </si>
  <si>
    <t>温泉利用施設</t>
  </si>
  <si>
    <t>胞衣及び産わい物
収集処理業者</t>
  </si>
  <si>
    <t>1）　札幌市給水設備の構造及び維持管理等に関する指導要綱第3条に規定する施設（小規模受水槽水道施設、</t>
  </si>
  <si>
    <t>　住居用飲用井戸等施設及び業務用飲用井戸等施設）をいい、簡易専用水道及び特定建築物は含まない。</t>
  </si>
  <si>
    <t>2)　無店舗取次店舗を含む。</t>
  </si>
  <si>
    <t>資料　保健所環境衛生課、生活環境課</t>
  </si>
  <si>
    <t>2　水道関係</t>
  </si>
  <si>
    <t>　（1）　専用水道等立入検査状況、給水人口</t>
  </si>
  <si>
    <t>平成25年度</t>
  </si>
  <si>
    <t>区　　　　分</t>
  </si>
  <si>
    <t>施　　　設　　　数　（年度末現在）</t>
  </si>
  <si>
    <t>認可確認
(届出)件数</t>
  </si>
  <si>
    <t>廃止件数</t>
  </si>
  <si>
    <t>立入検査回数</t>
  </si>
  <si>
    <t>改善命令件数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</si>
  <si>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</si>
  <si>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</si>
  <si>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</si>
  <si>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</si>
  <si>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</si>
  <si>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</si>
  <si>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</si>
  <si>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</si>
  <si>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</si>
  <si>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</si>
  <si>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</si>
  <si>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資料　保健所環境衛生課</t>
  </si>
  <si>
    <t>　（2）　給水要綱等対象施設立入検査状況</t>
  </si>
  <si>
    <t>施           設          数　（年度末現在）</t>
  </si>
  <si>
    <t>届
出
件
数
(*1）</t>
  </si>
  <si>
    <t>廃
止
件
数
(*1）</t>
  </si>
  <si>
    <t>立入検査回数</t>
  </si>
  <si>
    <t>改
善
措
置
件
数
(*2）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</si>
  <si>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</si>
  <si>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</si>
  <si>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</si>
  <si>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</si>
  <si>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</si>
  <si>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</si>
  <si>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</si>
  <si>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</si>
  <si>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</si>
  <si>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特定建築物(*3)</t>
  </si>
  <si>
    <t>水道水</t>
  </si>
  <si>
    <t>小規模受水槽
水道施設(*4)</t>
  </si>
  <si>
    <t>住居用飲用
井戸等施設(*4)</t>
  </si>
  <si>
    <t>業務用飲用
井戸等施設(*4)</t>
  </si>
  <si>
    <t>*1 簡易専用水道及び小規模受水槽水道施設の届出・廃止件数は､台帳照合・整理に伴う現認廃止・変更件数を含む｡</t>
  </si>
  <si>
    <t>*2 改善措置件数は、給水設備立入検査結果書によるものをいう。</t>
  </si>
  <si>
    <t>*3 環境衛生関係施設数に記載されている施設数から、水道直結、専用水道の施設を除いた件数。</t>
  </si>
  <si>
    <t>*4 特定建築物の簡易専用水道以外のものは、便宜上「給水要綱等対象施設」の対象区分を用いた。</t>
  </si>
  <si>
    <t>3　営業施設関係</t>
  </si>
  <si>
    <t>　(1)　旅館等立入検査状況</t>
  </si>
  <si>
    <t>区　　　　分</t>
  </si>
  <si>
    <t>施　　設　　数
(年度末現在)</t>
  </si>
  <si>
    <t>許　可
件　数</t>
  </si>
  <si>
    <t>不許可
件   数</t>
  </si>
  <si>
    <t>廃　止
件　数</t>
  </si>
  <si>
    <t>立入
検査
回数</t>
  </si>
  <si>
    <t>措置
命令
件数</t>
  </si>
  <si>
    <t>許可
取消
件数</t>
  </si>
  <si>
    <t>営業
停止
件数</t>
  </si>
  <si>
    <t>総数</t>
  </si>
  <si>
    <t>ホテル</t>
  </si>
  <si>
    <t>旅館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</si>
  <si>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</si>
  <si>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</si>
  <si>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</si>
  <si>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</si>
  <si>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</si>
  <si>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</si>
  <si>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不許可
件   数</t>
  </si>
  <si>
    <t>映画館</t>
  </si>
  <si>
    <t>スポーツ
施　　設</t>
  </si>
  <si>
    <t>その他</t>
  </si>
  <si>
    <t>常設興行場</t>
  </si>
  <si>
    <t>臨時興行場</t>
  </si>
  <si>
    <t>仮設興行場</t>
  </si>
  <si>
    <t>（再掲）　公　　営</t>
  </si>
  <si>
    <t>　(3)　公衆浴場立入検査状況</t>
  </si>
  <si>
    <t>施　設　数　(年度末現在)</t>
  </si>
  <si>
    <t>不許可
件   数</t>
  </si>
  <si>
    <t>公　　営</t>
  </si>
  <si>
    <t>私　　営</t>
  </si>
  <si>
    <t>普通浴場</t>
  </si>
  <si>
    <t>福利厚生浴場</t>
  </si>
  <si>
    <t>その他の浴場</t>
  </si>
  <si>
    <t>サウナ風呂</t>
  </si>
  <si>
    <t>個室風呂</t>
  </si>
  <si>
    <t>家族風呂</t>
  </si>
  <si>
    <t>　(4)　理容所立入検査状況</t>
  </si>
  <si>
    <t>施 設 数 (年度末現在)</t>
  </si>
  <si>
    <t>確　認
件　数</t>
  </si>
  <si>
    <t>立入
検査
回数</t>
  </si>
  <si>
    <t>従業員数
(年度末現在)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</si>
  <si>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</si>
  <si>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</si>
  <si>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</si>
  <si>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</si>
  <si>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</si>
  <si>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</si>
  <si>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</si>
  <si>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従 業 員 数
(年度末現在)</t>
  </si>
  <si>
    <t>　(6)　クリーニング所立入検査状況</t>
  </si>
  <si>
    <t>施　　設　　数
(年度末現在)</t>
  </si>
  <si>
    <t>従 業 員 数
 (年度末現在)</t>
  </si>
  <si>
    <t>営業
停止
命令</t>
  </si>
  <si>
    <t>総数</t>
  </si>
  <si>
    <t>クリーニング工場</t>
  </si>
  <si>
    <t>取次所</t>
  </si>
  <si>
    <t>リネンサプライ</t>
  </si>
  <si>
    <t>無店舗取次店</t>
  </si>
  <si>
    <t>　（7）　市長表彰件数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</si>
  <si>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</si>
  <si>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</si>
  <si>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</si>
  <si>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</si>
  <si>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</si>
  <si>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</si>
  <si>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</si>
  <si>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</si>
  <si>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</si>
  <si>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</si>
  <si>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</si>
  <si>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理容所</t>
  </si>
  <si>
    <t>美容所</t>
  </si>
  <si>
    <t>クリーニング所</t>
  </si>
  <si>
    <t>興行場</t>
  </si>
  <si>
    <t>旅館等</t>
  </si>
  <si>
    <t>公衆浴場</t>
  </si>
  <si>
    <t>資料　保健所環境衛生課</t>
  </si>
  <si>
    <t>　（8）　保健所長表彰件数</t>
  </si>
  <si>
    <t>4　プール関係</t>
  </si>
  <si>
    <t>　（1）　立入検査状況</t>
  </si>
  <si>
    <t>区　　　分</t>
  </si>
  <si>
    <t>施設数　　（年度末現在）</t>
  </si>
  <si>
    <t>設置
件数</t>
  </si>
  <si>
    <t>廃止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</si>
  <si>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</si>
  <si>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</si>
  <si>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</si>
  <si>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</si>
  <si>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</si>
  <si>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</si>
  <si>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</si>
  <si>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</si>
  <si>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</si>
  <si>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</si>
  <si>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</si>
  <si>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（再　掲) 　屋　　内</t>
  </si>
  <si>
    <t>屋　　外</t>
  </si>
  <si>
    <t>両　　方</t>
  </si>
  <si>
    <t>　</t>
  </si>
  <si>
    <t>　（2）　水質検査結果（施設別）</t>
  </si>
  <si>
    <t>適合</t>
  </si>
  <si>
    <t>不適合</t>
  </si>
  <si>
    <t>水素イオン濃度</t>
  </si>
  <si>
    <t>(延数）</t>
  </si>
  <si>
    <t>濁度</t>
  </si>
  <si>
    <t>過マンガン酸カリウム消費量</t>
  </si>
  <si>
    <t>残留塩素</t>
  </si>
  <si>
    <t>大腸菌群</t>
  </si>
  <si>
    <t>一般細菌</t>
  </si>
  <si>
    <t>総トリハロメタン</t>
  </si>
  <si>
    <t>　（3）　水質検査結果（検体別）</t>
  </si>
  <si>
    <t>5　コインランドリー立入検査状況</t>
  </si>
  <si>
    <t>区分</t>
  </si>
  <si>
    <t>施　　　　　　　　設　　　　　　　　数　　（年度末現在）</t>
  </si>
  <si>
    <t>届出
件数</t>
  </si>
  <si>
    <t>資料　保健所環境衛生課</t>
  </si>
  <si>
    <t>6　墓地・納骨堂・火葬場立入検査状況</t>
  </si>
  <si>
    <t>新規許可
件数</t>
  </si>
  <si>
    <t>改善
命令
件数</t>
  </si>
  <si>
    <t>使用
制限
禁止
件数</t>
  </si>
  <si>
    <t>墓地</t>
  </si>
  <si>
    <t>納骨堂</t>
  </si>
  <si>
    <t>火葬場</t>
  </si>
  <si>
    <t>※火葬場における立入検査は、民間事業者が運営主体となっている山口斎場に関するもの。</t>
  </si>
  <si>
    <t>資料　保健所生活環境課</t>
  </si>
  <si>
    <t>7　死亡獣畜取扱所・化製場・魚介類鳥類等製造貯蔵施設立入検査状況</t>
  </si>
  <si>
    <t>許可
件数</t>
  </si>
  <si>
    <t>清田</t>
  </si>
  <si>
    <t>死亡獣畜
取扱所</t>
  </si>
  <si>
    <t>化製場</t>
  </si>
  <si>
    <t>魚介類鳥類等
製造貯蔵施設</t>
  </si>
  <si>
    <t>8　温泉立入検査状況</t>
  </si>
  <si>
    <t>許可
件数*</t>
  </si>
  <si>
    <t>許可
取消
件数*</t>
  </si>
  <si>
    <t>源泉総数</t>
  </si>
  <si>
    <t>　　(再 掲)
　　利 用 源 泉 数</t>
  </si>
  <si>
    <t>動力装置設置</t>
  </si>
  <si>
    <t>温泉利用施設</t>
  </si>
  <si>
    <t>　　(再 掲)
　　飲　用　施　設</t>
  </si>
  <si>
    <t>*　許可件数及び許可取消件数は、上段から土地掘さく、増堀、動力装置、温泉利用（総数）及び温泉利用（飲用）</t>
  </si>
  <si>
    <t>資料　保健所環境衛生課</t>
  </si>
  <si>
    <t>9　胞衣及び産わい物処理所・収集処理業者立入検査状況</t>
  </si>
  <si>
    <t>許可
件数</t>
  </si>
  <si>
    <t>処理所</t>
  </si>
  <si>
    <t>収集処理業者</t>
  </si>
  <si>
    <t>10　市民相談件数</t>
  </si>
  <si>
    <t>　（1）　区別市民相談件数</t>
  </si>
  <si>
    <t>総　　　　数</t>
  </si>
  <si>
    <t>飲料水</t>
  </si>
  <si>
    <t>営業施設</t>
  </si>
  <si>
    <t>ねずみ・昆虫等</t>
  </si>
  <si>
    <t>室内環境</t>
  </si>
  <si>
    <t>野鳥（カラス・ハト等）</t>
  </si>
  <si>
    <t>イヌ・ネコ</t>
  </si>
  <si>
    <t>ヘビ</t>
  </si>
  <si>
    <t>草刈</t>
  </si>
  <si>
    <t>その他</t>
  </si>
  <si>
    <t xml:space="preserve">  （2）　ねずみ・昆虫等の区別市民相談件数</t>
  </si>
  <si>
    <t>区　　　　　　　分</t>
  </si>
  <si>
    <t>ねずみ族</t>
  </si>
  <si>
    <t>ゴキブリ</t>
  </si>
  <si>
    <t>ハエ</t>
  </si>
  <si>
    <t>ノミ</t>
  </si>
  <si>
    <t>カ</t>
  </si>
  <si>
    <t>シラミ類</t>
  </si>
  <si>
    <t>ハチ類</t>
  </si>
  <si>
    <t>ダニ類</t>
  </si>
  <si>
    <t>ガ類</t>
  </si>
  <si>
    <t>アリ類</t>
  </si>
  <si>
    <t>カツオブシムシ</t>
  </si>
  <si>
    <t>キクイムシ</t>
  </si>
  <si>
    <t>シバンムシ</t>
  </si>
  <si>
    <t>ゾウムシ</t>
  </si>
  <si>
    <t>チャタテムシ</t>
  </si>
  <si>
    <t>不明</t>
  </si>
  <si>
    <t xml:space="preserve">  （3)　ねずみ・昆虫等の月別市民相談件数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</si>
  <si>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</si>
  <si>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</si>
  <si>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</si>
  <si>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</si>
  <si>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</si>
  <si>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</si>
  <si>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</si>
  <si>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</si>
  <si>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</si>
  <si>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</si>
  <si>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</si>
  <si>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</si>
  <si>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 xml:space="preserve">  （4）　ハチ類処理数</t>
  </si>
  <si>
    <t>区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</si>
  <si>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</si>
  <si>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</si>
  <si>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</si>
  <si>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</si>
  <si>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</si>
  <si>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</si>
  <si>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</si>
  <si>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</si>
  <si>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</si>
  <si>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</si>
  <si>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</si>
  <si>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</si>
  <si>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</si>
  <si>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スズメバチ</t>
  </si>
  <si>
    <t>ミツバチ</t>
  </si>
  <si>
    <t>アシナガバチ</t>
  </si>
  <si>
    <t>＊上記の他に、コールセンターにおけるハチ類処理総数・・・634件</t>
  </si>
  <si>
    <t>資料　保健所環境衛生課</t>
  </si>
  <si>
    <t>11　家庭用品検査状況</t>
  </si>
  <si>
    <t>ホルムアルデヒド</t>
  </si>
  <si>
    <t>塩化水素・硫酸</t>
  </si>
  <si>
    <t>水酸化カリウム
水酸化ナトリウム</t>
  </si>
  <si>
    <t>メタノール</t>
  </si>
  <si>
    <t>容器試験</t>
  </si>
  <si>
    <t>生後</t>
  </si>
  <si>
    <t>児用品を除くもの</t>
  </si>
  <si>
    <t>生後</t>
  </si>
  <si>
    <t>24</t>
  </si>
  <si>
    <t>月以内の乳幼児用品</t>
  </si>
  <si>
    <t>月以内の乳幼</t>
  </si>
  <si>
    <t>*1</t>
  </si>
  <si>
    <t>試験検査総数</t>
  </si>
  <si>
    <t>基準違反件数</t>
  </si>
  <si>
    <t>繊維製品</t>
  </si>
  <si>
    <t>おしめ</t>
  </si>
  <si>
    <t>おしめカバー</t>
  </si>
  <si>
    <t>よだれかけ</t>
  </si>
  <si>
    <t>下着</t>
  </si>
  <si>
    <t>中衣</t>
  </si>
  <si>
    <t>外衣</t>
  </si>
  <si>
    <t>手袋</t>
  </si>
  <si>
    <t>くつ下</t>
  </si>
  <si>
    <t>たび</t>
  </si>
  <si>
    <t>帽子</t>
  </si>
  <si>
    <t>寝衣</t>
  </si>
  <si>
    <t>寝具</t>
  </si>
  <si>
    <t>床敷物</t>
  </si>
  <si>
    <t>家庭用毛糸</t>
  </si>
  <si>
    <t>家庭用化学製品</t>
  </si>
  <si>
    <t>かつら等の接着剤</t>
  </si>
  <si>
    <t>家庭用
エアゾル製品</t>
  </si>
  <si>
    <t>住宅用洗浄剤</t>
  </si>
  <si>
    <t>家庭用洗浄剤</t>
  </si>
  <si>
    <t>*1</t>
  </si>
  <si>
    <t>容器試験：漏水試験、落下試験、耐酸性・耐アルカリ性試験、圧縮変形試験</t>
  </si>
  <si>
    <t>§2　ビル衛生</t>
  </si>
  <si>
    <t>1　特定建築物の施設数及び届出・廃止件数</t>
  </si>
  <si>
    <t>区　　　　　　分</t>
  </si>
  <si>
    <t>施                          設                         数　　　（年度末現在）</t>
  </si>
  <si>
    <t>届出
件数</t>
  </si>
  <si>
    <t>廃止
件数</t>
  </si>
  <si>
    <t>百貨店</t>
  </si>
  <si>
    <t>集会場</t>
  </si>
  <si>
    <t>図書館</t>
  </si>
  <si>
    <t>博物館・美術館</t>
  </si>
  <si>
    <t>遊技場</t>
  </si>
  <si>
    <t>店舗</t>
  </si>
  <si>
    <t>事務所</t>
  </si>
  <si>
    <t>学校</t>
  </si>
  <si>
    <t>旅館</t>
  </si>
  <si>
    <t>(再掲)国・地方公共団体</t>
  </si>
  <si>
    <t>資料　保健所環境衛生課</t>
  </si>
  <si>
    <t>　</t>
  </si>
  <si>
    <t>2　登録事業所数及び申請・廃止件数</t>
  </si>
  <si>
    <t>登　　　録　　　事　　　業　　　所　　　数　　（年度末現在）</t>
  </si>
  <si>
    <t>申請件数</t>
  </si>
  <si>
    <t>新規</t>
  </si>
  <si>
    <t>継続</t>
  </si>
  <si>
    <t>（期限切れ
施設を含む）</t>
  </si>
  <si>
    <t>建築物清掃業</t>
  </si>
  <si>
    <t>建築物空気環境測定業</t>
  </si>
  <si>
    <t>建築物空気調和用
ダクト清掃業</t>
  </si>
  <si>
    <t>建築物飲料水
水質検査業</t>
  </si>
  <si>
    <t>建築物飲料水
貯水槽清掃業</t>
  </si>
  <si>
    <t>建築物排水管清掃業</t>
  </si>
  <si>
    <t>建築物ねずみ
こん虫等防除業</t>
  </si>
  <si>
    <t>建築物環境衛生
総合管理業</t>
  </si>
  <si>
    <t>資料　保健所環境衛生課</t>
  </si>
  <si>
    <t>3　特定建築物の立入検査状況</t>
  </si>
  <si>
    <t>施　　設　　数
（年度末現在）</t>
  </si>
  <si>
    <t>事前協議書
受付件数</t>
  </si>
  <si>
    <t>維持管理報告書
受付件数</t>
  </si>
  <si>
    <t>立入検査
件　　　　数</t>
  </si>
  <si>
    <t>改善命令
件　　　　数</t>
  </si>
  <si>
    <t>使用停止
制限件数</t>
  </si>
  <si>
    <t>4　登録事業所の立入検査状況</t>
  </si>
  <si>
    <t>区　　　　　　　　　分</t>
  </si>
  <si>
    <t>登録事業所数
（年度末現在）</t>
  </si>
  <si>
    <t>実績報告書
受付件数</t>
  </si>
  <si>
    <t>立入検査件数</t>
  </si>
  <si>
    <t>指導票交付件数</t>
  </si>
  <si>
    <t>建築物清掃業</t>
  </si>
  <si>
    <t>建築物空気環境測定業</t>
  </si>
  <si>
    <t>建築物空気調和用ダクト清掃業</t>
  </si>
  <si>
    <t>建築物飲料水水質検査業</t>
  </si>
  <si>
    <t>建築物飲料水貯水槽清掃業</t>
  </si>
  <si>
    <t>建築物排水管清掃業</t>
  </si>
  <si>
    <t>建築物ねずみこん虫等防除業</t>
  </si>
  <si>
    <t>建築物環境衛生総合管理業</t>
  </si>
  <si>
    <t>5　特定建築物の維持管理状況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</si>
  <si>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</si>
  <si>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</si>
  <si>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</si>
  <si>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</si>
  <si>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</si>
  <si>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</si>
  <si>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</si>
  <si>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不適合率
(%)</t>
  </si>
  <si>
    <t>総　 　数</t>
  </si>
  <si>
    <t>興行場</t>
  </si>
  <si>
    <t>百貨店</t>
  </si>
  <si>
    <t>店　 　舗</t>
  </si>
  <si>
    <t>事務所</t>
  </si>
  <si>
    <t>学　 　校</t>
  </si>
  <si>
    <t>旅　 　館</t>
  </si>
  <si>
    <t>二酸化炭素の含有率</t>
  </si>
  <si>
    <t>温　　　　　　　　　度</t>
  </si>
  <si>
    <t>相　　対　　湿　　度</t>
  </si>
  <si>
    <t>気　　　　　　　　　流</t>
  </si>
  <si>
    <t>不適合率(%)</t>
  </si>
  <si>
    <t>総　 　 数</t>
  </si>
  <si>
    <t>店      舗</t>
  </si>
  <si>
    <t>学　　 校</t>
  </si>
  <si>
    <t>旅　　 館</t>
  </si>
  <si>
    <t>飲料水の残留
塩素の検査</t>
  </si>
  <si>
    <t>飲料水の残留
塩素の含有率</t>
  </si>
  <si>
    <t>飲料水の水質検査</t>
  </si>
  <si>
    <t>飲料水の水質基準</t>
  </si>
  <si>
    <t>総　　 数</t>
  </si>
  <si>
    <t>店     舗</t>
  </si>
  <si>
    <t>学     校</t>
  </si>
  <si>
    <t>旅     館</t>
  </si>
  <si>
    <t>貯水槽の掃除</t>
  </si>
  <si>
    <t>排水設備の掃除</t>
  </si>
  <si>
    <t>定　　期　　清　　掃</t>
  </si>
  <si>
    <t>ねずみ・こん虫等の防除</t>
  </si>
  <si>
    <t>店　　 舗</t>
  </si>
  <si>
    <t>旅 　　館</t>
  </si>
  <si>
    <t>§3　斎場に関する事項</t>
  </si>
  <si>
    <t>1　火　葬　状　況</t>
  </si>
  <si>
    <t>平成25年度</t>
  </si>
  <si>
    <t>区分</t>
  </si>
  <si>
    <t>里塚斎場</t>
  </si>
  <si>
    <t>山口斎場</t>
  </si>
  <si>
    <t>12歳以上</t>
  </si>
  <si>
    <t>12歳未満</t>
  </si>
  <si>
    <t>死産児</t>
  </si>
  <si>
    <t>資料　保健所生活環境課</t>
  </si>
  <si>
    <t>§4　墓 地 管 理</t>
  </si>
  <si>
    <t>1　札幌市営墓地一覧表</t>
  </si>
  <si>
    <t>平成25年度末現在</t>
  </si>
  <si>
    <t>墓地番号・墓地名称</t>
  </si>
  <si>
    <t>面　積　（㎡）</t>
  </si>
  <si>
    <t>施　　設　　内　　容</t>
  </si>
  <si>
    <t>所　　在　　地</t>
  </si>
  <si>
    <t>総　　数</t>
  </si>
  <si>
    <t>墓　　碑</t>
  </si>
  <si>
    <t>墓　　標</t>
  </si>
  <si>
    <t>総　　　　　　　　数</t>
  </si>
  <si>
    <t>　霊園３・旧設墓地１７</t>
  </si>
  <si>
    <t>平岸霊園</t>
  </si>
  <si>
    <t>豊）平岸５条１５丁目</t>
  </si>
  <si>
    <t>里塚霊園</t>
  </si>
  <si>
    <t>清）里塚４６８番地外</t>
  </si>
  <si>
    <t>手稲平和霊園</t>
  </si>
  <si>
    <t>西）平和３８７番地外</t>
  </si>
  <si>
    <t>円山墓地</t>
  </si>
  <si>
    <t>中）南４条西２８丁目</t>
  </si>
  <si>
    <t>盤渓墓地</t>
  </si>
  <si>
    <t>中）盤渓２０３番地</t>
  </si>
  <si>
    <t>上篠路墓地</t>
  </si>
  <si>
    <t>北）篠路４条９丁目</t>
  </si>
  <si>
    <t>中沼墓地</t>
  </si>
  <si>
    <t>東）中沼町２１５番地</t>
  </si>
  <si>
    <t>苗穂墓地</t>
  </si>
  <si>
    <t>東）東苗穂５条２丁目</t>
  </si>
  <si>
    <t>丘珠墓地</t>
  </si>
  <si>
    <t>東）丘珠町６４５番地</t>
  </si>
  <si>
    <t>白石本通墓地</t>
  </si>
  <si>
    <t>白）平和通１０丁目北</t>
  </si>
  <si>
    <t>月寒墓地</t>
  </si>
  <si>
    <t>豊）月寒西３条８丁目</t>
  </si>
  <si>
    <t>澄川墓地</t>
  </si>
  <si>
    <t>豊）平岸２条１８丁目</t>
  </si>
  <si>
    <t>北野墓地</t>
  </si>
  <si>
    <t>清）北野２条２丁目</t>
  </si>
  <si>
    <t>八垂別墓地</t>
  </si>
  <si>
    <t>南）川沿町１８１３番地</t>
  </si>
  <si>
    <t>藤野墓地</t>
  </si>
  <si>
    <t>南）藤野４条８丁目</t>
  </si>
  <si>
    <t>滝野墓地</t>
  </si>
  <si>
    <t>南）滝野３１番地</t>
  </si>
  <si>
    <t>発寒墓地</t>
  </si>
  <si>
    <t>西）発寒５条６丁目</t>
  </si>
  <si>
    <t>手稲墓地</t>
  </si>
  <si>
    <t>手）手稲本町４条４丁目</t>
  </si>
  <si>
    <t>山口墓地</t>
  </si>
  <si>
    <t>手）手稲山口３４７番地</t>
  </si>
  <si>
    <t>屯田墓地</t>
  </si>
  <si>
    <t>石狩市花川東６７０番地</t>
  </si>
  <si>
    <t>資料　保健所生活環境課</t>
  </si>
  <si>
    <t>2　平岸霊園納骨堂</t>
  </si>
  <si>
    <t>開設年月日</t>
  </si>
  <si>
    <t>昭和41年10月1日</t>
  </si>
  <si>
    <t>所　在　地</t>
  </si>
  <si>
    <t>札幌市豊平区平岸5条15丁目　平岸霊園内</t>
  </si>
  <si>
    <t>建物構造面積</t>
  </si>
  <si>
    <t>鉄筋コンクリート平屋建一部地下式191㎡</t>
  </si>
  <si>
    <t>施設の概要</t>
  </si>
  <si>
    <t xml:space="preserve"> </t>
  </si>
  <si>
    <t>納骨室の種類</t>
  </si>
  <si>
    <t>ロッカー数
及び収蔵可能数</t>
  </si>
  <si>
    <t>使用状況</t>
  </si>
  <si>
    <t>家族納骨壇</t>
  </si>
  <si>
    <t>第1種(大型)</t>
  </si>
  <si>
    <t>室</t>
  </si>
  <si>
    <t>第2種(中型)</t>
  </si>
  <si>
    <t>3段式</t>
  </si>
  <si>
    <t>6段式</t>
  </si>
  <si>
    <t>遺骨等保管所</t>
  </si>
  <si>
    <t>体</t>
  </si>
  <si>
    <t>合同納骨塚</t>
  </si>
  <si>
    <t>※　礼拝室（１室）あり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</si>
</sst>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_ * \-#,##0_ ;&quot;-&quot;;_ @_ "/>
    <numFmt numFmtId="177" formatCode="#,##0;_ * \-#,##0_ ;&quot;-&quot;\ ;_ @_ "/>
    <numFmt numFmtId="178" formatCode="#,##0;_ * \-#,##0_ ;&quot;-&quot;;_ @\ "/>
    <numFmt numFmtId="179" formatCode="0.0_ "/>
    <numFmt numFmtId="180" formatCode="0.0"/>
    <numFmt numFmtId="181" formatCode="#,##0.0;_ * \-#,##0.00_ ;&quot;-&quot;;_ @_ "/>
    <numFmt numFmtId="182" formatCode="0.0_);[Red]\(0.0\)"/>
    <numFmt numFmtId="183" formatCode="#,##0_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vertAlign val="superscript"/>
      <sz val="9"/>
      <name val="ＭＳ Ｐ明朝"/>
      <family val="1"/>
    </font>
    <font>
      <vertAlign val="superscript"/>
      <sz val="10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0"/>
      <color indexed="10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/>
      <top style="hair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  <border>
      <left style="hair"/>
      <right/>
      <top/>
      <bottom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 style="hair"/>
      <right style="hair"/>
      <top/>
      <bottom/>
      <diagonal style="hair"/>
    </border>
    <border diagonalUp="1">
      <left style="hair"/>
      <right/>
      <top/>
      <bottom/>
      <diagonal style="hair"/>
    </border>
    <border diagonalUp="1">
      <left style="hair"/>
      <right style="hair"/>
      <top/>
      <bottom style="thin"/>
      <diagonal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6" fontId="0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176" fontId="0" fillId="0" borderId="26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176" fontId="0" fillId="0" borderId="27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distributed" vertical="center"/>
    </xf>
    <xf numFmtId="176" fontId="0" fillId="0" borderId="29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6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distributed" vertical="center" wrapText="1"/>
    </xf>
    <xf numFmtId="0" fontId="14" fillId="0" borderId="19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distributed" vertical="center"/>
    </xf>
    <xf numFmtId="41" fontId="0" fillId="0" borderId="17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41" fontId="0" fillId="0" borderId="27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/>
    </xf>
    <xf numFmtId="0" fontId="7" fillId="0" borderId="2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distributed"/>
    </xf>
    <xf numFmtId="176" fontId="16" fillId="0" borderId="1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33" xfId="0" applyNumberFormat="1" applyFont="1" applyFill="1" applyBorder="1" applyAlignment="1">
      <alignment horizontal="distributed" vertical="center"/>
    </xf>
    <xf numFmtId="41" fontId="0" fillId="0" borderId="34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7" fontId="0" fillId="0" borderId="23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0" fillId="0" borderId="27" xfId="0" applyNumberFormat="1" applyFont="1" applyFill="1" applyBorder="1" applyAlignment="1">
      <alignment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177" fontId="0" fillId="0" borderId="23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177" fontId="0" fillId="0" borderId="26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76" fontId="0" fillId="0" borderId="30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1" fontId="0" fillId="0" borderId="26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distributed" textRotation="255" wrapText="1"/>
    </xf>
    <xf numFmtId="0" fontId="7" fillId="0" borderId="25" xfId="0" applyFont="1" applyFill="1" applyBorder="1" applyAlignment="1">
      <alignment vertical="distributed" textRotation="255"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vertical="center"/>
    </xf>
    <xf numFmtId="176" fontId="15" fillId="0" borderId="2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distributed" vertical="center"/>
    </xf>
    <xf numFmtId="176" fontId="15" fillId="0" borderId="26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15" fillId="0" borderId="25" xfId="0" applyNumberFormat="1" applyFont="1" applyFill="1" applyBorder="1" applyAlignment="1">
      <alignment vertical="center"/>
    </xf>
    <xf numFmtId="176" fontId="15" fillId="0" borderId="32" xfId="0" applyNumberFormat="1" applyFont="1" applyFill="1" applyBorder="1" applyAlignment="1">
      <alignment vertical="center"/>
    </xf>
    <xf numFmtId="176" fontId="15" fillId="0" borderId="17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18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176" fontId="15" fillId="0" borderId="2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/>
    </xf>
    <xf numFmtId="0" fontId="20" fillId="0" borderId="29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Alignment="1">
      <alignment horizontal="center"/>
    </xf>
    <xf numFmtId="0" fontId="7" fillId="0" borderId="36" xfId="0" applyFont="1" applyFill="1" applyBorder="1" applyAlignment="1">
      <alignment horizontal="distributed" vertical="center" wrapText="1"/>
    </xf>
    <xf numFmtId="0" fontId="9" fillId="0" borderId="36" xfId="0" applyFont="1" applyFill="1" applyBorder="1" applyAlignment="1">
      <alignment horizontal="distributed" vertical="center" wrapText="1"/>
    </xf>
    <xf numFmtId="0" fontId="7" fillId="0" borderId="37" xfId="0" applyFont="1" applyFill="1" applyBorder="1" applyAlignment="1">
      <alignment horizontal="distributed" vertical="center" wrapText="1"/>
    </xf>
    <xf numFmtId="41" fontId="4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20" fontId="4" fillId="0" borderId="0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20" fontId="4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20" fontId="21" fillId="0" borderId="23" xfId="0" applyNumberFormat="1" applyFont="1" applyFill="1" applyBorder="1" applyAlignment="1">
      <alignment horizontal="distributed" vertical="center" wrapText="1"/>
    </xf>
    <xf numFmtId="0" fontId="21" fillId="0" borderId="2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1" fontId="4" fillId="0" borderId="18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181" fontId="4" fillId="0" borderId="27" xfId="0" applyNumberFormat="1" applyFont="1" applyFill="1" applyBorder="1" applyAlignment="1">
      <alignment vertical="center"/>
    </xf>
    <xf numFmtId="180" fontId="4" fillId="0" borderId="27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20" fontId="4" fillId="0" borderId="38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4" fillId="0" borderId="27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4" fillId="0" borderId="19" xfId="0" applyNumberFormat="1" applyFont="1" applyFill="1" applyBorder="1" applyAlignment="1">
      <alignment/>
    </xf>
    <xf numFmtId="0" fontId="7" fillId="0" borderId="23" xfId="0" applyNumberFormat="1" applyFont="1" applyFill="1" applyBorder="1" applyAlignment="1">
      <alignment horizontal="distributed" vertical="center" wrapText="1"/>
    </xf>
    <xf numFmtId="0" fontId="21" fillId="0" borderId="23" xfId="0" applyNumberFormat="1" applyFont="1" applyFill="1" applyBorder="1" applyAlignment="1">
      <alignment horizontal="distributed" vertical="center" wrapText="1"/>
    </xf>
    <xf numFmtId="181" fontId="0" fillId="0" borderId="29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82" fontId="4" fillId="0" borderId="27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39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 horizontal="distributed" vertical="center"/>
    </xf>
    <xf numFmtId="0" fontId="13" fillId="0" borderId="41" xfId="0" applyFont="1" applyFill="1" applyBorder="1" applyAlignment="1">
      <alignment horizontal="distributed" vertical="center"/>
    </xf>
    <xf numFmtId="41" fontId="1" fillId="0" borderId="23" xfId="50" applyNumberFormat="1" applyFont="1" applyFill="1" applyBorder="1" applyAlignment="1">
      <alignment vertical="center"/>
    </xf>
    <xf numFmtId="41" fontId="1" fillId="0" borderId="23" xfId="50" applyNumberFormat="1" applyFont="1" applyFill="1" applyBorder="1" applyAlignment="1">
      <alignment horizontal="center" vertical="center"/>
    </xf>
    <xf numFmtId="41" fontId="1" fillId="0" borderId="42" xfId="50" applyNumberFormat="1" applyFont="1" applyFill="1" applyBorder="1" applyAlignment="1">
      <alignment vertical="center"/>
    </xf>
    <xf numFmtId="41" fontId="1" fillId="33" borderId="23" xfId="50" applyNumberFormat="1" applyFont="1" applyFill="1" applyBorder="1" applyAlignment="1">
      <alignment vertical="center"/>
    </xf>
    <xf numFmtId="41" fontId="8" fillId="33" borderId="23" xfId="50" applyNumberFormat="1" applyFont="1" applyFill="1" applyBorder="1" applyAlignment="1">
      <alignment horizontal="center" vertical="center"/>
    </xf>
    <xf numFmtId="41" fontId="8" fillId="33" borderId="42" xfId="50" applyNumberFormat="1" applyFont="1" applyFill="1" applyBorder="1" applyAlignment="1">
      <alignment vertical="center"/>
    </xf>
    <xf numFmtId="0" fontId="13" fillId="0" borderId="43" xfId="0" applyFont="1" applyFill="1" applyBorder="1" applyAlignment="1">
      <alignment horizontal="distributed" vertical="center"/>
    </xf>
    <xf numFmtId="41" fontId="1" fillId="33" borderId="34" xfId="50" applyNumberFormat="1" applyFont="1" applyFill="1" applyBorder="1" applyAlignment="1">
      <alignment vertical="center"/>
    </xf>
    <xf numFmtId="41" fontId="8" fillId="33" borderId="34" xfId="50" applyNumberFormat="1" applyFont="1" applyFill="1" applyBorder="1" applyAlignment="1">
      <alignment horizontal="center" vertical="center"/>
    </xf>
    <xf numFmtId="41" fontId="8" fillId="33" borderId="44" xfId="5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24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41" fontId="4" fillId="0" borderId="17" xfId="0" applyNumberFormat="1" applyFont="1" applyFill="1" applyBorder="1" applyAlignment="1">
      <alignment horizontal="right" vertical="center"/>
    </xf>
    <xf numFmtId="43" fontId="4" fillId="0" borderId="17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38" fontId="13" fillId="0" borderId="29" xfId="50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left" vertical="center" indent="1"/>
    </xf>
    <xf numFmtId="38" fontId="13" fillId="0" borderId="29" xfId="5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distributed" vertical="distributed" textRotation="255"/>
    </xf>
    <xf numFmtId="0" fontId="13" fillId="0" borderId="33" xfId="0" applyFont="1" applyFill="1" applyBorder="1" applyAlignment="1">
      <alignment horizontal="distributed" vertical="center"/>
    </xf>
    <xf numFmtId="38" fontId="13" fillId="0" borderId="35" xfId="50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45" xfId="0" applyNumberFormat="1" applyFont="1" applyFill="1" applyBorder="1" applyAlignment="1">
      <alignment horizontal="center" vertical="center"/>
    </xf>
    <xf numFmtId="43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horizontal="right" vertical="center"/>
    </xf>
    <xf numFmtId="183" fontId="15" fillId="0" borderId="29" xfId="0" applyNumberFormat="1" applyFont="1" applyFill="1" applyBorder="1" applyAlignment="1">
      <alignment vertical="center"/>
    </xf>
    <xf numFmtId="43" fontId="4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43" fontId="4" fillId="0" borderId="27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179" fontId="0" fillId="0" borderId="23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23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distributed" wrapText="1"/>
    </xf>
    <xf numFmtId="0" fontId="14" fillId="0" borderId="3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distributed" textRotation="255" wrapText="1"/>
    </xf>
    <xf numFmtId="0" fontId="13" fillId="0" borderId="23" xfId="0" applyFont="1" applyFill="1" applyBorder="1" applyAlignment="1">
      <alignment horizontal="center" vertical="distributed" textRotation="255"/>
    </xf>
    <xf numFmtId="0" fontId="14" fillId="0" borderId="13" xfId="0" applyFont="1" applyFill="1" applyBorder="1" applyAlignment="1">
      <alignment horizontal="center" vertical="distributed" wrapText="1"/>
    </xf>
    <xf numFmtId="0" fontId="14" fillId="0" borderId="29" xfId="0" applyFont="1" applyFill="1" applyBorder="1" applyAlignment="1">
      <alignment horizontal="center" vertical="distributed"/>
    </xf>
    <xf numFmtId="0" fontId="13" fillId="0" borderId="15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/>
    </xf>
    <xf numFmtId="41" fontId="0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/>
    </xf>
    <xf numFmtId="41" fontId="0" fillId="0" borderId="27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41" fontId="4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distributed"/>
    </xf>
    <xf numFmtId="176" fontId="0" fillId="0" borderId="23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/>
    </xf>
    <xf numFmtId="176" fontId="0" fillId="0" borderId="2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/>
    </xf>
    <xf numFmtId="176" fontId="0" fillId="0" borderId="17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horizontal="center" vertical="center"/>
    </xf>
    <xf numFmtId="176" fontId="4" fillId="0" borderId="4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distributed" textRotation="255"/>
    </xf>
    <xf numFmtId="0" fontId="7" fillId="0" borderId="18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 wrapText="1"/>
    </xf>
    <xf numFmtId="0" fontId="7" fillId="0" borderId="18" xfId="0" applyFont="1" applyFill="1" applyBorder="1" applyAlignment="1">
      <alignment horizontal="center" vertical="distributed" textRotation="255" wrapText="1"/>
    </xf>
    <xf numFmtId="0" fontId="7" fillId="0" borderId="46" xfId="0" applyFont="1" applyFill="1" applyBorder="1" applyAlignment="1">
      <alignment horizontal="center" vertical="distributed" textRotation="255" wrapText="1"/>
    </xf>
    <xf numFmtId="0" fontId="7" fillId="0" borderId="17" xfId="0" applyFont="1" applyFill="1" applyBorder="1" applyAlignment="1">
      <alignment horizontal="center" vertical="distributed" textRotation="255" wrapText="1"/>
    </xf>
    <xf numFmtId="0" fontId="7" fillId="0" borderId="30" xfId="0" applyFont="1" applyFill="1" applyBorder="1" applyAlignment="1">
      <alignment horizontal="center" vertical="distributed" textRotation="255" wrapText="1"/>
    </xf>
    <xf numFmtId="0" fontId="7" fillId="0" borderId="16" xfId="0" applyFont="1" applyFill="1" applyBorder="1" applyAlignment="1">
      <alignment horizontal="center" vertical="distributed" textRotation="255" wrapText="1"/>
    </xf>
    <xf numFmtId="0" fontId="7" fillId="0" borderId="22" xfId="0" applyFont="1" applyFill="1" applyBorder="1" applyAlignment="1">
      <alignment horizontal="center" vertical="distributed" textRotation="255" wrapText="1"/>
    </xf>
    <xf numFmtId="176" fontId="15" fillId="0" borderId="29" xfId="0" applyNumberFormat="1" applyFont="1" applyFill="1" applyBorder="1" applyAlignment="1">
      <alignment horizontal="right" vertical="center"/>
    </xf>
    <xf numFmtId="176" fontId="15" fillId="0" borderId="15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distributed" textRotation="255" wrapText="1"/>
    </xf>
    <xf numFmtId="0" fontId="7" fillId="0" borderId="46" xfId="0" applyFont="1" applyFill="1" applyBorder="1" applyAlignment="1">
      <alignment horizontal="center" vertical="distributed" textRotation="255"/>
    </xf>
    <xf numFmtId="0" fontId="4" fillId="0" borderId="36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distributed" textRotation="255"/>
    </xf>
    <xf numFmtId="178" fontId="7" fillId="0" borderId="18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distributed" vertical="center"/>
    </xf>
    <xf numFmtId="176" fontId="15" fillId="0" borderId="24" xfId="0" applyNumberFormat="1" applyFont="1" applyFill="1" applyBorder="1" applyAlignment="1">
      <alignment horizontal="right" vertical="center"/>
    </xf>
    <xf numFmtId="176" fontId="15" fillId="0" borderId="25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 wrapText="1"/>
    </xf>
    <xf numFmtId="0" fontId="22" fillId="0" borderId="30" xfId="0" applyFont="1" applyFill="1" applyBorder="1" applyAlignment="1">
      <alignment horizontal="distributed" vertical="center"/>
    </xf>
    <xf numFmtId="0" fontId="7" fillId="0" borderId="30" xfId="0" applyNumberFormat="1" applyFont="1" applyFill="1" applyBorder="1" applyAlignment="1">
      <alignment horizontal="distributed" vertical="center"/>
    </xf>
    <xf numFmtId="0" fontId="15" fillId="0" borderId="30" xfId="0" applyNumberFormat="1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distributed" vertical="center"/>
    </xf>
    <xf numFmtId="0" fontId="15" fillId="0" borderId="46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 wrapText="1"/>
    </xf>
    <xf numFmtId="0" fontId="13" fillId="0" borderId="45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0</xdr:rowOff>
    </xdr:from>
    <xdr:to>
      <xdr:col>1</xdr:col>
      <xdr:colOff>504825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6750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57225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7225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57225" y="0"/>
          <a:ext cx="3810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152400</xdr:rowOff>
    </xdr:from>
    <xdr:to>
      <xdr:col>1</xdr:col>
      <xdr:colOff>504825</xdr:colOff>
      <xdr:row>8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66750" y="2324100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85725</xdr:rowOff>
    </xdr:from>
    <xdr:to>
      <xdr:col>1</xdr:col>
      <xdr:colOff>495300</xdr:colOff>
      <xdr:row>15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657225" y="439102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104775</xdr:rowOff>
    </xdr:from>
    <xdr:to>
      <xdr:col>1</xdr:col>
      <xdr:colOff>495300</xdr:colOff>
      <xdr:row>13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657225" y="380047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152400</xdr:rowOff>
    </xdr:from>
    <xdr:to>
      <xdr:col>1</xdr:col>
      <xdr:colOff>504825</xdr:colOff>
      <xdr:row>8</xdr:row>
      <xdr:rowOff>209550</xdr:rowOff>
    </xdr:to>
    <xdr:sp>
      <xdr:nvSpPr>
        <xdr:cNvPr id="9" name="AutoShape 5"/>
        <xdr:cNvSpPr>
          <a:spLocks/>
        </xdr:cNvSpPr>
      </xdr:nvSpPr>
      <xdr:spPr>
        <a:xfrm>
          <a:off x="666750" y="2324100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10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85725</xdr:rowOff>
    </xdr:from>
    <xdr:to>
      <xdr:col>1</xdr:col>
      <xdr:colOff>495300</xdr:colOff>
      <xdr:row>15</xdr:row>
      <xdr:rowOff>190500</xdr:rowOff>
    </xdr:to>
    <xdr:sp>
      <xdr:nvSpPr>
        <xdr:cNvPr id="11" name="AutoShape 7"/>
        <xdr:cNvSpPr>
          <a:spLocks/>
        </xdr:cNvSpPr>
      </xdr:nvSpPr>
      <xdr:spPr>
        <a:xfrm>
          <a:off x="657225" y="439102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104775</xdr:rowOff>
    </xdr:from>
    <xdr:to>
      <xdr:col>1</xdr:col>
      <xdr:colOff>495300</xdr:colOff>
      <xdr:row>13</xdr:row>
      <xdr:rowOff>209550</xdr:rowOff>
    </xdr:to>
    <xdr:sp>
      <xdr:nvSpPr>
        <xdr:cNvPr id="12" name="AutoShape 8"/>
        <xdr:cNvSpPr>
          <a:spLocks/>
        </xdr:cNvSpPr>
      </xdr:nvSpPr>
      <xdr:spPr>
        <a:xfrm>
          <a:off x="657225" y="3800475"/>
          <a:ext cx="38100" cy="4095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3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4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5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266700</xdr:rowOff>
    </xdr:from>
    <xdr:to>
      <xdr:col>13</xdr:col>
      <xdr:colOff>0</xdr:colOff>
      <xdr:row>18</xdr:row>
      <xdr:rowOff>266700</xdr:rowOff>
    </xdr:to>
    <xdr:sp>
      <xdr:nvSpPr>
        <xdr:cNvPr id="7" name="Line 2"/>
        <xdr:cNvSpPr>
          <a:spLocks/>
        </xdr:cNvSpPr>
      </xdr:nvSpPr>
      <xdr:spPr>
        <a:xfrm>
          <a:off x="0" y="5181600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13</xdr:col>
      <xdr:colOff>9525</xdr:colOff>
      <xdr:row>19</xdr:row>
      <xdr:rowOff>0</xdr:rowOff>
    </xdr:to>
    <xdr:sp>
      <xdr:nvSpPr>
        <xdr:cNvPr id="8" name="Line 3"/>
        <xdr:cNvSpPr>
          <a:spLocks/>
        </xdr:cNvSpPr>
      </xdr:nvSpPr>
      <xdr:spPr>
        <a:xfrm>
          <a:off x="9525" y="5191125"/>
          <a:ext cx="6638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247650</xdr:rowOff>
    </xdr:from>
    <xdr:to>
      <xdr:col>15</xdr:col>
      <xdr:colOff>0</xdr:colOff>
      <xdr:row>15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3981450"/>
          <a:ext cx="6762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247650</xdr:rowOff>
    </xdr:from>
    <xdr:to>
      <xdr:col>15</xdr:col>
      <xdr:colOff>0</xdr:colOff>
      <xdr:row>15</xdr:row>
      <xdr:rowOff>247650</xdr:rowOff>
    </xdr:to>
    <xdr:sp>
      <xdr:nvSpPr>
        <xdr:cNvPr id="2" name="Line 1"/>
        <xdr:cNvSpPr>
          <a:spLocks/>
        </xdr:cNvSpPr>
      </xdr:nvSpPr>
      <xdr:spPr>
        <a:xfrm>
          <a:off x="0" y="3981450"/>
          <a:ext cx="6762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161925</xdr:colOff>
      <xdr:row>13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76225" y="2628900"/>
          <a:ext cx="3400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1,100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円。ただし，小礼拝具のみの使用の場合は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円とする。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時間を越える場合は，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時間増すごとに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円，小礼拝具のみの使用の場合は，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円を加算する。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0.875" style="1" customWidth="1"/>
    <col min="2" max="2" width="17.125" style="1" customWidth="1"/>
    <col min="3" max="3" width="0.875" style="1" customWidth="1"/>
    <col min="4" max="4" width="8.00390625" style="1" customWidth="1"/>
    <col min="5" max="14" width="6.25390625" style="1" customWidth="1"/>
    <col min="15" max="16384" width="9.00390625" style="1" customWidth="1"/>
  </cols>
  <sheetData>
    <row r="1" spans="1:14" ht="27.75" customHeight="1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5" ht="18.75" customHeight="1">
      <c r="A2" s="249" t="s">
        <v>1</v>
      </c>
      <c r="C2" s="249"/>
      <c r="D2" s="62"/>
      <c r="E2" s="62"/>
    </row>
    <row r="3" spans="1:6" ht="18.75" customHeight="1">
      <c r="A3" s="88" t="s">
        <v>2</v>
      </c>
      <c r="B3" s="5"/>
      <c r="C3" s="88"/>
      <c r="D3" s="311"/>
      <c r="E3" s="311"/>
      <c r="F3" s="311"/>
    </row>
    <row r="4" ht="13.5" customHeight="1">
      <c r="N4" s="7" t="s">
        <v>3</v>
      </c>
    </row>
    <row r="5" spans="1:14" ht="26.25" customHeight="1">
      <c r="A5" s="8"/>
      <c r="B5" s="108" t="s">
        <v>4</v>
      </c>
      <c r="C5" s="41"/>
      <c r="D5" s="44" t="s">
        <v>5</v>
      </c>
      <c r="E5" s="44" t="s">
        <v>6</v>
      </c>
      <c r="F5" s="44" t="s">
        <v>7</v>
      </c>
      <c r="G5" s="44" t="s">
        <v>8</v>
      </c>
      <c r="H5" s="44" t="s">
        <v>9</v>
      </c>
      <c r="I5" s="44" t="s">
        <v>10</v>
      </c>
      <c r="J5" s="44" t="s">
        <v>11</v>
      </c>
      <c r="K5" s="44" t="s">
        <v>12</v>
      </c>
      <c r="L5" s="44" t="s">
        <v>13</v>
      </c>
      <c r="M5" s="44" t="s">
        <v>14</v>
      </c>
      <c r="N5" s="42" t="s">
        <v>15</v>
      </c>
    </row>
    <row r="6" spans="1:14" ht="26.25" customHeight="1">
      <c r="A6" s="13"/>
      <c r="B6" s="14" t="s">
        <v>16</v>
      </c>
      <c r="C6" s="47"/>
      <c r="D6" s="307">
        <f>SUM(D7:D29)</f>
        <v>15822</v>
      </c>
      <c r="E6" s="307">
        <f>SUM(E7:E29)</f>
        <v>4380</v>
      </c>
      <c r="F6" s="307">
        <f aca="true" t="shared" si="0" ref="F6:N6">SUM(F7:F29)</f>
        <v>1965</v>
      </c>
      <c r="G6" s="307">
        <f t="shared" si="0"/>
        <v>1599</v>
      </c>
      <c r="H6" s="307">
        <f t="shared" si="0"/>
        <v>1383</v>
      </c>
      <c r="I6" s="307">
        <f t="shared" si="0"/>
        <v>778</v>
      </c>
      <c r="J6" s="307">
        <f t="shared" si="0"/>
        <v>1741</v>
      </c>
      <c r="K6" s="307">
        <f t="shared" si="0"/>
        <v>589</v>
      </c>
      <c r="L6" s="307">
        <f t="shared" si="0"/>
        <v>1228</v>
      </c>
      <c r="M6" s="307">
        <f t="shared" si="0"/>
        <v>1412</v>
      </c>
      <c r="N6" s="308">
        <f t="shared" si="0"/>
        <v>687</v>
      </c>
    </row>
    <row r="7" spans="2:19" ht="26.25" customHeight="1">
      <c r="B7" s="79" t="s">
        <v>17</v>
      </c>
      <c r="C7" s="54"/>
      <c r="D7" s="25">
        <f>SUM(E7:N7)</f>
        <v>1</v>
      </c>
      <c r="E7" s="18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9">
        <v>0</v>
      </c>
      <c r="O7" s="20"/>
      <c r="S7" s="20"/>
    </row>
    <row r="8" spans="2:15" ht="26.25" customHeight="1">
      <c r="B8" s="79" t="s">
        <v>18</v>
      </c>
      <c r="C8" s="54"/>
      <c r="D8" s="25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>
        <v>0</v>
      </c>
      <c r="O8" s="20"/>
    </row>
    <row r="9" spans="2:15" ht="26.25" customHeight="1">
      <c r="B9" s="79" t="s">
        <v>19</v>
      </c>
      <c r="C9" s="54"/>
      <c r="D9" s="25">
        <f>SUM(E9:N9)</f>
        <v>238</v>
      </c>
      <c r="E9" s="18">
        <v>126</v>
      </c>
      <c r="F9" s="18">
        <v>19</v>
      </c>
      <c r="G9" s="18">
        <v>18</v>
      </c>
      <c r="H9" s="18">
        <v>15</v>
      </c>
      <c r="I9" s="18">
        <v>12</v>
      </c>
      <c r="J9" s="18">
        <v>13</v>
      </c>
      <c r="K9" s="18">
        <v>10</v>
      </c>
      <c r="L9" s="18">
        <v>12</v>
      </c>
      <c r="M9" s="18">
        <v>7</v>
      </c>
      <c r="N9" s="19">
        <v>6</v>
      </c>
      <c r="O9" s="20"/>
    </row>
    <row r="10" spans="2:15" ht="26.25" customHeight="1">
      <c r="B10" s="79" t="s">
        <v>20</v>
      </c>
      <c r="C10" s="54"/>
      <c r="D10" s="25">
        <f>SUM(E10:N10)</f>
        <v>3531</v>
      </c>
      <c r="E10" s="18">
        <v>1025</v>
      </c>
      <c r="F10" s="18">
        <v>358</v>
      </c>
      <c r="G10" s="18">
        <v>317</v>
      </c>
      <c r="H10" s="18">
        <v>337</v>
      </c>
      <c r="I10" s="18">
        <v>226</v>
      </c>
      <c r="J10" s="18">
        <v>436</v>
      </c>
      <c r="K10" s="18">
        <v>99</v>
      </c>
      <c r="L10" s="18">
        <v>248</v>
      </c>
      <c r="M10" s="18">
        <v>330</v>
      </c>
      <c r="N10" s="19">
        <v>155</v>
      </c>
      <c r="O10" s="20"/>
    </row>
    <row r="11" spans="2:15" ht="26.25" customHeight="1">
      <c r="B11" s="79" t="s">
        <v>21</v>
      </c>
      <c r="C11" s="54"/>
      <c r="D11" s="25">
        <f>SUM(E11:N11)</f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9">
        <v>0</v>
      </c>
      <c r="O11" s="20"/>
    </row>
    <row r="12" spans="2:15" ht="26.25" customHeight="1">
      <c r="B12" s="22" t="s">
        <v>22</v>
      </c>
      <c r="C12" s="23"/>
      <c r="D12" s="25">
        <f>SUM(E12:N12)</f>
        <v>3300</v>
      </c>
      <c r="E12" s="18">
        <v>860</v>
      </c>
      <c r="F12" s="18">
        <v>440</v>
      </c>
      <c r="G12" s="18">
        <v>363</v>
      </c>
      <c r="H12" s="18">
        <v>287</v>
      </c>
      <c r="I12" s="18">
        <v>140</v>
      </c>
      <c r="J12" s="18">
        <v>454</v>
      </c>
      <c r="K12" s="18">
        <v>82</v>
      </c>
      <c r="L12" s="18">
        <v>223</v>
      </c>
      <c r="M12" s="18">
        <v>373</v>
      </c>
      <c r="N12" s="19">
        <v>78</v>
      </c>
      <c r="O12" s="20"/>
    </row>
    <row r="13" spans="2:15" ht="26.25" customHeight="1">
      <c r="B13" s="79" t="s">
        <v>23</v>
      </c>
      <c r="C13" s="54"/>
      <c r="D13" s="25">
        <f>SUM(E13:N13)</f>
        <v>1045</v>
      </c>
      <c r="E13" s="18">
        <v>522</v>
      </c>
      <c r="F13" s="18">
        <v>125</v>
      </c>
      <c r="G13" s="18">
        <v>64</v>
      </c>
      <c r="H13" s="18">
        <v>51</v>
      </c>
      <c r="I13" s="18">
        <v>52</v>
      </c>
      <c r="J13" s="18">
        <v>64</v>
      </c>
      <c r="K13" s="18">
        <v>34</v>
      </c>
      <c r="L13" s="18">
        <v>47</v>
      </c>
      <c r="M13" s="18">
        <v>47</v>
      </c>
      <c r="N13" s="19">
        <v>39</v>
      </c>
      <c r="O13" s="24"/>
    </row>
    <row r="14" spans="2:15" ht="26.25" customHeight="1">
      <c r="B14" s="79" t="s">
        <v>24</v>
      </c>
      <c r="C14" s="54"/>
      <c r="D14" s="25">
        <f aca="true" t="shared" si="1" ref="D14:D28">SUM(E14:N14)</f>
        <v>292</v>
      </c>
      <c r="E14" s="18">
        <v>167</v>
      </c>
      <c r="F14" s="18">
        <v>24</v>
      </c>
      <c r="G14" s="18">
        <v>9</v>
      </c>
      <c r="H14" s="18">
        <v>8</v>
      </c>
      <c r="I14" s="18">
        <v>8</v>
      </c>
      <c r="J14" s="18">
        <v>16</v>
      </c>
      <c r="K14" s="18">
        <v>5</v>
      </c>
      <c r="L14" s="18">
        <v>36</v>
      </c>
      <c r="M14" s="18">
        <v>9</v>
      </c>
      <c r="N14" s="19">
        <v>10</v>
      </c>
      <c r="O14" s="24"/>
    </row>
    <row r="15" spans="2:15" ht="26.25" customHeight="1">
      <c r="B15" s="79" t="s">
        <v>25</v>
      </c>
      <c r="C15" s="54"/>
      <c r="D15" s="25">
        <f t="shared" si="1"/>
        <v>54</v>
      </c>
      <c r="E15" s="18">
        <v>29</v>
      </c>
      <c r="F15" s="18">
        <v>3</v>
      </c>
      <c r="G15" s="18">
        <v>4</v>
      </c>
      <c r="H15" s="18">
        <v>0</v>
      </c>
      <c r="I15" s="18">
        <v>2</v>
      </c>
      <c r="J15" s="18">
        <v>4</v>
      </c>
      <c r="K15" s="18">
        <v>0</v>
      </c>
      <c r="L15" s="18">
        <v>7</v>
      </c>
      <c r="M15" s="18">
        <v>3</v>
      </c>
      <c r="N15" s="19">
        <v>2</v>
      </c>
      <c r="O15" s="24"/>
    </row>
    <row r="16" spans="2:15" ht="26.25" customHeight="1">
      <c r="B16" s="79" t="s">
        <v>26</v>
      </c>
      <c r="C16" s="54"/>
      <c r="D16" s="25">
        <f t="shared" si="1"/>
        <v>319</v>
      </c>
      <c r="E16" s="18">
        <v>114</v>
      </c>
      <c r="F16" s="18">
        <v>26</v>
      </c>
      <c r="G16" s="18">
        <v>23</v>
      </c>
      <c r="H16" s="18">
        <v>30</v>
      </c>
      <c r="I16" s="18">
        <v>14</v>
      </c>
      <c r="J16" s="18">
        <v>27</v>
      </c>
      <c r="K16" s="18">
        <v>14</v>
      </c>
      <c r="L16" s="18">
        <v>28</v>
      </c>
      <c r="M16" s="18">
        <v>23</v>
      </c>
      <c r="N16" s="19">
        <v>20</v>
      </c>
      <c r="O16" s="24"/>
    </row>
    <row r="17" spans="2:15" ht="26.25" customHeight="1">
      <c r="B17" s="79" t="s">
        <v>27</v>
      </c>
      <c r="C17" s="54"/>
      <c r="D17" s="25">
        <f t="shared" si="1"/>
        <v>1684</v>
      </c>
      <c r="E17" s="18">
        <v>267</v>
      </c>
      <c r="F17" s="18">
        <v>266</v>
      </c>
      <c r="G17" s="18">
        <v>213</v>
      </c>
      <c r="H17" s="18">
        <v>172</v>
      </c>
      <c r="I17" s="18">
        <v>92</v>
      </c>
      <c r="J17" s="18">
        <v>193</v>
      </c>
      <c r="K17" s="18">
        <v>100</v>
      </c>
      <c r="L17" s="18">
        <v>117</v>
      </c>
      <c r="M17" s="18">
        <v>156</v>
      </c>
      <c r="N17" s="19">
        <v>108</v>
      </c>
      <c r="O17" s="24"/>
    </row>
    <row r="18" spans="2:15" ht="26.25" customHeight="1">
      <c r="B18" s="79" t="s">
        <v>28</v>
      </c>
      <c r="C18" s="54"/>
      <c r="D18" s="25">
        <f>SUM(E18:N18)</f>
        <v>3027</v>
      </c>
      <c r="E18" s="18">
        <v>867</v>
      </c>
      <c r="F18" s="18">
        <v>421</v>
      </c>
      <c r="G18" s="18">
        <v>314</v>
      </c>
      <c r="H18" s="18">
        <v>282</v>
      </c>
      <c r="I18" s="18">
        <v>136</v>
      </c>
      <c r="J18" s="18">
        <v>285</v>
      </c>
      <c r="K18" s="18">
        <v>126</v>
      </c>
      <c r="L18" s="18">
        <v>175</v>
      </c>
      <c r="M18" s="18">
        <v>274</v>
      </c>
      <c r="N18" s="19">
        <v>147</v>
      </c>
      <c r="O18" s="24"/>
    </row>
    <row r="19" spans="2:15" ht="26.25" customHeight="1">
      <c r="B19" s="79" t="s">
        <v>29</v>
      </c>
      <c r="C19" s="54"/>
      <c r="D19" s="25">
        <v>1370</v>
      </c>
      <c r="E19" s="18">
        <v>185</v>
      </c>
      <c r="F19" s="18">
        <v>205</v>
      </c>
      <c r="G19" s="18">
        <v>192</v>
      </c>
      <c r="H19" s="18">
        <v>160</v>
      </c>
      <c r="I19" s="18">
        <v>50</v>
      </c>
      <c r="J19" s="18">
        <v>154</v>
      </c>
      <c r="K19" s="18">
        <v>63</v>
      </c>
      <c r="L19" s="18">
        <v>66</v>
      </c>
      <c r="M19" s="18">
        <v>147</v>
      </c>
      <c r="N19" s="19">
        <v>88</v>
      </c>
      <c r="O19" s="20"/>
    </row>
    <row r="20" spans="2:15" ht="26.25" customHeight="1">
      <c r="B20" s="79" t="s">
        <v>30</v>
      </c>
      <c r="C20" s="54"/>
      <c r="D20" s="25">
        <f t="shared" si="1"/>
        <v>150</v>
      </c>
      <c r="E20" s="18">
        <v>35</v>
      </c>
      <c r="F20" s="18">
        <v>20</v>
      </c>
      <c r="G20" s="18">
        <v>21</v>
      </c>
      <c r="H20" s="18">
        <v>15</v>
      </c>
      <c r="I20" s="18">
        <v>5</v>
      </c>
      <c r="J20" s="18">
        <v>21</v>
      </c>
      <c r="K20" s="18">
        <v>5</v>
      </c>
      <c r="L20" s="18">
        <v>13</v>
      </c>
      <c r="M20" s="18">
        <v>11</v>
      </c>
      <c r="N20" s="19">
        <v>4</v>
      </c>
      <c r="O20" s="24"/>
    </row>
    <row r="21" spans="2:15" ht="26.25" customHeight="1">
      <c r="B21" s="79" t="s">
        <v>31</v>
      </c>
      <c r="C21" s="54"/>
      <c r="D21" s="25">
        <f t="shared" si="1"/>
        <v>60</v>
      </c>
      <c r="E21" s="18">
        <v>12</v>
      </c>
      <c r="F21" s="18">
        <v>8</v>
      </c>
      <c r="G21" s="18">
        <v>5</v>
      </c>
      <c r="H21" s="18">
        <v>6</v>
      </c>
      <c r="I21" s="18">
        <v>3</v>
      </c>
      <c r="J21" s="18">
        <v>6</v>
      </c>
      <c r="K21" s="18">
        <v>4</v>
      </c>
      <c r="L21" s="18">
        <v>9</v>
      </c>
      <c r="M21" s="18">
        <v>4</v>
      </c>
      <c r="N21" s="19">
        <v>3</v>
      </c>
      <c r="O21" s="24"/>
    </row>
    <row r="22" spans="2:15" ht="26.25" customHeight="1">
      <c r="B22" s="79" t="s">
        <v>32</v>
      </c>
      <c r="C22" s="54"/>
      <c r="D22" s="25">
        <f>SUM(E22:N22)</f>
        <v>42</v>
      </c>
      <c r="E22" s="18">
        <v>5</v>
      </c>
      <c r="F22" s="18">
        <v>4</v>
      </c>
      <c r="G22" s="18">
        <v>7</v>
      </c>
      <c r="H22" s="18">
        <v>3</v>
      </c>
      <c r="I22" s="26">
        <v>1</v>
      </c>
      <c r="J22" s="18">
        <v>6</v>
      </c>
      <c r="K22" s="18">
        <v>3</v>
      </c>
      <c r="L22" s="18">
        <v>7</v>
      </c>
      <c r="M22" s="18">
        <v>4</v>
      </c>
      <c r="N22" s="19">
        <v>2</v>
      </c>
      <c r="O22" s="27"/>
    </row>
    <row r="23" spans="2:15" ht="26.25" customHeight="1">
      <c r="B23" s="79" t="s">
        <v>33</v>
      </c>
      <c r="C23" s="54"/>
      <c r="D23" s="25">
        <f>SUM(E23:N23)</f>
        <v>232</v>
      </c>
      <c r="E23" s="18">
        <v>51</v>
      </c>
      <c r="F23" s="18">
        <v>28</v>
      </c>
      <c r="G23" s="18">
        <v>30</v>
      </c>
      <c r="H23" s="18">
        <v>14</v>
      </c>
      <c r="I23" s="18">
        <v>10</v>
      </c>
      <c r="J23" s="18">
        <v>31</v>
      </c>
      <c r="K23" s="18">
        <v>12</v>
      </c>
      <c r="L23" s="18">
        <v>25</v>
      </c>
      <c r="M23" s="18">
        <v>15</v>
      </c>
      <c r="N23" s="19">
        <v>16</v>
      </c>
      <c r="O23" s="27"/>
    </row>
    <row r="24" spans="2:15" ht="26.25" customHeight="1">
      <c r="B24" s="79" t="s">
        <v>34</v>
      </c>
      <c r="C24" s="54"/>
      <c r="D24" s="25">
        <f>SUM(E24:N24)</f>
        <v>2</v>
      </c>
      <c r="E24" s="28" t="s">
        <v>35</v>
      </c>
      <c r="F24" s="28" t="s">
        <v>35</v>
      </c>
      <c r="G24" s="28" t="s">
        <v>35</v>
      </c>
      <c r="H24" s="28" t="s">
        <v>35</v>
      </c>
      <c r="I24" s="28" t="s">
        <v>35</v>
      </c>
      <c r="J24" s="28" t="s">
        <v>35</v>
      </c>
      <c r="K24" s="29">
        <v>1</v>
      </c>
      <c r="L24" s="28" t="s">
        <v>35</v>
      </c>
      <c r="M24" s="28" t="s">
        <v>35</v>
      </c>
      <c r="N24" s="30">
        <v>1</v>
      </c>
      <c r="O24" s="20"/>
    </row>
    <row r="25" spans="2:15" ht="26.25" customHeight="1">
      <c r="B25" s="79" t="s">
        <v>36</v>
      </c>
      <c r="C25" s="54"/>
      <c r="D25" s="25">
        <f t="shared" si="1"/>
        <v>1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27"/>
    </row>
    <row r="26" spans="2:15" ht="26.25" customHeight="1">
      <c r="B26" s="79" t="s">
        <v>37</v>
      </c>
      <c r="C26" s="54"/>
      <c r="D26" s="25">
        <f t="shared" si="1"/>
        <v>1</v>
      </c>
      <c r="E26" s="18">
        <v>0</v>
      </c>
      <c r="F26" s="18">
        <v>0</v>
      </c>
      <c r="G26" s="18">
        <v>0</v>
      </c>
      <c r="H26" s="18">
        <v>0</v>
      </c>
      <c r="I26" s="18">
        <v>1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20"/>
    </row>
    <row r="27" spans="2:15" ht="26.25" customHeight="1">
      <c r="B27" s="31" t="s">
        <v>38</v>
      </c>
      <c r="C27" s="32"/>
      <c r="D27" s="25">
        <f t="shared" si="1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20"/>
    </row>
    <row r="28" spans="2:15" ht="26.25" customHeight="1">
      <c r="B28" s="79" t="s">
        <v>39</v>
      </c>
      <c r="C28" s="54"/>
      <c r="D28" s="25">
        <f t="shared" si="1"/>
        <v>461</v>
      </c>
      <c r="E28" s="18">
        <v>108</v>
      </c>
      <c r="F28" s="18">
        <v>16</v>
      </c>
      <c r="G28" s="18">
        <v>17</v>
      </c>
      <c r="H28" s="18">
        <v>3</v>
      </c>
      <c r="I28" s="18">
        <v>26</v>
      </c>
      <c r="J28" s="18">
        <v>31</v>
      </c>
      <c r="K28" s="18">
        <v>30</v>
      </c>
      <c r="L28" s="18">
        <v>215</v>
      </c>
      <c r="M28" s="18">
        <v>9</v>
      </c>
      <c r="N28" s="19">
        <v>6</v>
      </c>
      <c r="O28" s="24"/>
    </row>
    <row r="29" spans="1:15" ht="26.25" customHeight="1">
      <c r="A29" s="33"/>
      <c r="B29" s="34" t="s">
        <v>40</v>
      </c>
      <c r="C29" s="35"/>
      <c r="D29" s="310">
        <f>SUM(E29:N29)</f>
        <v>12</v>
      </c>
      <c r="E29" s="59">
        <v>6</v>
      </c>
      <c r="F29" s="59">
        <v>1</v>
      </c>
      <c r="G29" s="59">
        <v>2</v>
      </c>
      <c r="H29" s="59">
        <v>0</v>
      </c>
      <c r="I29" s="59">
        <v>0</v>
      </c>
      <c r="J29" s="59">
        <v>0</v>
      </c>
      <c r="K29" s="59">
        <v>1</v>
      </c>
      <c r="L29" s="59">
        <v>0</v>
      </c>
      <c r="M29" s="59">
        <v>0</v>
      </c>
      <c r="N29" s="60">
        <v>2</v>
      </c>
      <c r="O29" s="24"/>
    </row>
    <row r="30" spans="1:14" s="37" customFormat="1" ht="16.5" customHeight="1">
      <c r="A30" s="36" t="s">
        <v>41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s="37" customFormat="1" ht="13.5" customHeight="1">
      <c r="A31" s="36" t="s">
        <v>42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3" s="37" customFormat="1" ht="13.5" customHeight="1">
      <c r="A32" s="36" t="s">
        <v>43</v>
      </c>
      <c r="J32" s="38"/>
      <c r="K32" s="38"/>
      <c r="L32" s="38"/>
      <c r="M32" s="38"/>
    </row>
    <row r="33" ht="13.5">
      <c r="N33" s="39" t="s">
        <v>44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7874015748031497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29"/>
  <sheetViews>
    <sheetView zoomScalePageLayoutView="0" workbookViewId="0" topLeftCell="A10">
      <selection activeCell="M24" sqref="M24"/>
    </sheetView>
  </sheetViews>
  <sheetFormatPr defaultColWidth="9.00390625" defaultRowHeight="13.5"/>
  <cols>
    <col min="1" max="1" width="12.50390625" style="1" customWidth="1"/>
    <col min="2" max="2" width="0.875" style="1" customWidth="1"/>
    <col min="3" max="19" width="4.375" style="1" customWidth="1"/>
    <col min="20" max="20" width="9.875" style="1" customWidth="1"/>
    <col min="21" max="21" width="6.125" style="1" customWidth="1"/>
    <col min="22" max="16384" width="9.00390625" style="1" customWidth="1"/>
  </cols>
  <sheetData>
    <row r="1" spans="1:5" ht="18.75" customHeight="1">
      <c r="A1" s="4" t="s">
        <v>209</v>
      </c>
      <c r="B1" s="4"/>
      <c r="C1" s="6"/>
      <c r="D1" s="6"/>
      <c r="E1" s="6"/>
    </row>
    <row r="2" spans="17:20" ht="13.5">
      <c r="Q2" s="135"/>
      <c r="S2" s="7" t="s">
        <v>47</v>
      </c>
      <c r="T2" s="20"/>
    </row>
    <row r="3" spans="1:20" ht="21" customHeight="1">
      <c r="A3" s="380" t="s">
        <v>108</v>
      </c>
      <c r="B3" s="43"/>
      <c r="C3" s="324" t="s">
        <v>206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361" t="s">
        <v>210</v>
      </c>
      <c r="O3" s="361" t="s">
        <v>176</v>
      </c>
      <c r="P3" s="361" t="s">
        <v>132</v>
      </c>
      <c r="Q3" s="361" t="s">
        <v>211</v>
      </c>
      <c r="R3" s="361" t="s">
        <v>99</v>
      </c>
      <c r="S3" s="413" t="s">
        <v>212</v>
      </c>
      <c r="T3" s="136"/>
    </row>
    <row r="4" spans="1:20" ht="21" customHeight="1">
      <c r="A4" s="381"/>
      <c r="B4" s="45"/>
      <c r="C4" s="130" t="s">
        <v>101</v>
      </c>
      <c r="D4" s="46" t="s">
        <v>180</v>
      </c>
      <c r="E4" s="46" t="s">
        <v>154</v>
      </c>
      <c r="F4" s="46" t="s">
        <v>155</v>
      </c>
      <c r="G4" s="46" t="s">
        <v>181</v>
      </c>
      <c r="H4" s="46" t="s">
        <v>182</v>
      </c>
      <c r="I4" s="46" t="s">
        <v>183</v>
      </c>
      <c r="J4" s="46" t="s">
        <v>184</v>
      </c>
      <c r="K4" s="46" t="s">
        <v>160</v>
      </c>
      <c r="L4" s="46" t="s">
        <v>161</v>
      </c>
      <c r="M4" s="46" t="s">
        <v>185</v>
      </c>
      <c r="N4" s="368"/>
      <c r="O4" s="385"/>
      <c r="P4" s="385"/>
      <c r="Q4" s="385"/>
      <c r="R4" s="385"/>
      <c r="S4" s="414"/>
      <c r="T4" s="136"/>
    </row>
    <row r="5" spans="1:19" ht="40.5" customHeight="1">
      <c r="A5" s="14" t="s">
        <v>101</v>
      </c>
      <c r="B5" s="15"/>
      <c r="C5" s="137">
        <f>SUM(C6:C8)</f>
        <v>276</v>
      </c>
      <c r="D5" s="137">
        <f aca="true" t="shared" si="0" ref="D5:S5">SUM(D6:D8)</f>
        <v>56</v>
      </c>
      <c r="E5" s="137">
        <f t="shared" si="0"/>
        <v>32</v>
      </c>
      <c r="F5" s="137">
        <f t="shared" si="0"/>
        <v>37</v>
      </c>
      <c r="G5" s="137">
        <f t="shared" si="0"/>
        <v>17</v>
      </c>
      <c r="H5" s="137">
        <f t="shared" si="0"/>
        <v>11</v>
      </c>
      <c r="I5" s="137">
        <f t="shared" si="0"/>
        <v>37</v>
      </c>
      <c r="J5" s="137">
        <f t="shared" si="0"/>
        <v>16</v>
      </c>
      <c r="K5" s="137">
        <f t="shared" si="0"/>
        <v>32</v>
      </c>
      <c r="L5" s="137">
        <f t="shared" si="0"/>
        <v>19</v>
      </c>
      <c r="M5" s="137">
        <f t="shared" si="0"/>
        <v>19</v>
      </c>
      <c r="N5" s="137">
        <f t="shared" si="0"/>
        <v>2</v>
      </c>
      <c r="O5" s="137">
        <f t="shared" si="0"/>
        <v>0</v>
      </c>
      <c r="P5" s="137">
        <f t="shared" si="0"/>
        <v>29</v>
      </c>
      <c r="Q5" s="137">
        <f t="shared" si="0"/>
        <v>0</v>
      </c>
      <c r="R5" s="137">
        <f t="shared" si="0"/>
        <v>0</v>
      </c>
      <c r="S5" s="138">
        <f t="shared" si="0"/>
        <v>0</v>
      </c>
    </row>
    <row r="6" spans="1:19" ht="40.5" customHeight="1">
      <c r="A6" s="113" t="s">
        <v>213</v>
      </c>
      <c r="B6" s="114"/>
      <c r="C6" s="139">
        <f>SUM(D6:M6)</f>
        <v>42</v>
      </c>
      <c r="D6" s="140">
        <v>5</v>
      </c>
      <c r="E6" s="140">
        <v>4</v>
      </c>
      <c r="F6" s="140">
        <v>7</v>
      </c>
      <c r="G6" s="140">
        <v>3</v>
      </c>
      <c r="H6" s="141">
        <v>1</v>
      </c>
      <c r="I6" s="140">
        <v>6</v>
      </c>
      <c r="J6" s="140">
        <v>3</v>
      </c>
      <c r="K6" s="140">
        <v>7</v>
      </c>
      <c r="L6" s="140">
        <v>4</v>
      </c>
      <c r="M6" s="140">
        <v>2</v>
      </c>
      <c r="N6" s="141" t="s">
        <v>35</v>
      </c>
      <c r="O6" s="141" t="s">
        <v>35</v>
      </c>
      <c r="P6" s="140">
        <v>3</v>
      </c>
      <c r="Q6" s="141" t="s">
        <v>35</v>
      </c>
      <c r="R6" s="141" t="s">
        <v>35</v>
      </c>
      <c r="S6" s="142" t="s">
        <v>35</v>
      </c>
    </row>
    <row r="7" spans="1:19" ht="40.5" customHeight="1">
      <c r="A7" s="16" t="s">
        <v>214</v>
      </c>
      <c r="B7" s="17"/>
      <c r="C7" s="143">
        <f>SUM(D7:M7)</f>
        <v>232</v>
      </c>
      <c r="D7" s="29">
        <v>51</v>
      </c>
      <c r="E7" s="29">
        <v>28</v>
      </c>
      <c r="F7" s="29">
        <v>30</v>
      </c>
      <c r="G7" s="29">
        <v>14</v>
      </c>
      <c r="H7" s="29">
        <v>10</v>
      </c>
      <c r="I7" s="29">
        <v>31</v>
      </c>
      <c r="J7" s="29">
        <v>12</v>
      </c>
      <c r="K7" s="29">
        <v>25</v>
      </c>
      <c r="L7" s="29">
        <v>15</v>
      </c>
      <c r="M7" s="29">
        <v>16</v>
      </c>
      <c r="N7" s="29">
        <v>2</v>
      </c>
      <c r="O7" s="28" t="s">
        <v>35</v>
      </c>
      <c r="P7" s="29">
        <v>13</v>
      </c>
      <c r="Q7" s="28" t="s">
        <v>35</v>
      </c>
      <c r="R7" s="28" t="s">
        <v>35</v>
      </c>
      <c r="S7" s="144" t="s">
        <v>35</v>
      </c>
    </row>
    <row r="8" spans="1:19" ht="40.5" customHeight="1">
      <c r="A8" s="105" t="s">
        <v>215</v>
      </c>
      <c r="B8" s="106"/>
      <c r="C8" s="145">
        <f>SUM(D8:M8)</f>
        <v>2</v>
      </c>
      <c r="D8" s="146" t="s">
        <v>35</v>
      </c>
      <c r="E8" s="146" t="s">
        <v>35</v>
      </c>
      <c r="F8" s="146" t="s">
        <v>35</v>
      </c>
      <c r="G8" s="146" t="s">
        <v>35</v>
      </c>
      <c r="H8" s="146" t="s">
        <v>35</v>
      </c>
      <c r="I8" s="146" t="s">
        <v>35</v>
      </c>
      <c r="J8" s="147">
        <v>1</v>
      </c>
      <c r="K8" s="146" t="s">
        <v>35</v>
      </c>
      <c r="L8" s="146" t="s">
        <v>35</v>
      </c>
      <c r="M8" s="147">
        <v>1</v>
      </c>
      <c r="N8" s="146" t="s">
        <v>35</v>
      </c>
      <c r="O8" s="146" t="s">
        <v>35</v>
      </c>
      <c r="P8" s="147">
        <v>13</v>
      </c>
      <c r="Q8" s="146" t="s">
        <v>35</v>
      </c>
      <c r="R8" s="146" t="s">
        <v>35</v>
      </c>
      <c r="S8" s="148" t="s">
        <v>35</v>
      </c>
    </row>
    <row r="9" spans="1:19" s="37" customFormat="1" ht="16.5" customHeight="1">
      <c r="A9" s="149" t="s">
        <v>216</v>
      </c>
      <c r="Q9" s="39"/>
      <c r="R9" s="39"/>
      <c r="S9" s="87" t="s">
        <v>217</v>
      </c>
    </row>
    <row r="10" spans="16:19" ht="39.75" customHeight="1">
      <c r="P10" s="61"/>
      <c r="Q10" s="61"/>
      <c r="R10" s="61"/>
      <c r="S10" s="61"/>
    </row>
    <row r="11" spans="1:9" ht="18.75" customHeight="1">
      <c r="A11" s="4" t="s">
        <v>218</v>
      </c>
      <c r="B11" s="4"/>
      <c r="C11" s="6"/>
      <c r="D11" s="6"/>
      <c r="E11" s="6"/>
      <c r="F11" s="6"/>
      <c r="G11" s="6"/>
      <c r="H11" s="6"/>
      <c r="I11" s="6"/>
    </row>
    <row r="12" spans="18:19" ht="13.5" customHeight="1">
      <c r="R12" s="135"/>
      <c r="S12" s="7" t="s">
        <v>47</v>
      </c>
    </row>
    <row r="13" spans="1:19" ht="21" customHeight="1">
      <c r="A13" s="380" t="s">
        <v>108</v>
      </c>
      <c r="B13" s="43"/>
      <c r="C13" s="324" t="s">
        <v>206</v>
      </c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361" t="s">
        <v>219</v>
      </c>
      <c r="O13" s="361" t="s">
        <v>176</v>
      </c>
      <c r="P13" s="361" t="s">
        <v>132</v>
      </c>
      <c r="Q13" s="361" t="s">
        <v>211</v>
      </c>
      <c r="R13" s="361" t="s">
        <v>99</v>
      </c>
      <c r="S13" s="413" t="s">
        <v>212</v>
      </c>
    </row>
    <row r="14" spans="1:19" ht="21" customHeight="1">
      <c r="A14" s="381"/>
      <c r="B14" s="45"/>
      <c r="C14" s="130" t="s">
        <v>101</v>
      </c>
      <c r="D14" s="46" t="s">
        <v>180</v>
      </c>
      <c r="E14" s="46" t="s">
        <v>154</v>
      </c>
      <c r="F14" s="46" t="s">
        <v>155</v>
      </c>
      <c r="G14" s="46" t="s">
        <v>181</v>
      </c>
      <c r="H14" s="46" t="s">
        <v>182</v>
      </c>
      <c r="I14" s="46" t="s">
        <v>183</v>
      </c>
      <c r="J14" s="46" t="s">
        <v>220</v>
      </c>
      <c r="K14" s="46" t="s">
        <v>160</v>
      </c>
      <c r="L14" s="46" t="s">
        <v>161</v>
      </c>
      <c r="M14" s="46" t="s">
        <v>185</v>
      </c>
      <c r="N14" s="368"/>
      <c r="O14" s="385"/>
      <c r="P14" s="385"/>
      <c r="Q14" s="385"/>
      <c r="R14" s="385"/>
      <c r="S14" s="414"/>
    </row>
    <row r="15" spans="1:19" ht="40.5" customHeight="1">
      <c r="A15" s="14" t="s">
        <v>101</v>
      </c>
      <c r="B15" s="15"/>
      <c r="C15" s="150">
        <f>SUM(C16:C18)</f>
        <v>2</v>
      </c>
      <c r="D15" s="150">
        <f>SUM(D16:D18)</f>
        <v>0</v>
      </c>
      <c r="E15" s="150">
        <f aca="true" t="shared" si="1" ref="E15:S15">SUM(E16:E18)</f>
        <v>1</v>
      </c>
      <c r="F15" s="150">
        <f t="shared" si="1"/>
        <v>0</v>
      </c>
      <c r="G15" s="150">
        <f t="shared" si="1"/>
        <v>0</v>
      </c>
      <c r="H15" s="150">
        <f t="shared" si="1"/>
        <v>1</v>
      </c>
      <c r="I15" s="150">
        <f t="shared" si="1"/>
        <v>0</v>
      </c>
      <c r="J15" s="150">
        <f t="shared" si="1"/>
        <v>0</v>
      </c>
      <c r="K15" s="150">
        <f t="shared" si="1"/>
        <v>0</v>
      </c>
      <c r="L15" s="150">
        <f t="shared" si="1"/>
        <v>0</v>
      </c>
      <c r="M15" s="150">
        <f t="shared" si="1"/>
        <v>0</v>
      </c>
      <c r="N15" s="150">
        <f t="shared" si="1"/>
        <v>0</v>
      </c>
      <c r="O15" s="150">
        <f t="shared" si="1"/>
        <v>0</v>
      </c>
      <c r="P15" s="150">
        <f t="shared" si="1"/>
        <v>1</v>
      </c>
      <c r="Q15" s="150">
        <f t="shared" si="1"/>
        <v>0</v>
      </c>
      <c r="R15" s="150">
        <f t="shared" si="1"/>
        <v>0</v>
      </c>
      <c r="S15" s="151">
        <f t="shared" si="1"/>
        <v>0</v>
      </c>
    </row>
    <row r="16" spans="1:19" ht="40.5" customHeight="1">
      <c r="A16" s="152" t="s">
        <v>221</v>
      </c>
      <c r="B16" s="153"/>
      <c r="C16" s="154">
        <f>SUM(D16:M16)</f>
        <v>1</v>
      </c>
      <c r="D16" s="140">
        <v>0</v>
      </c>
      <c r="E16" s="140">
        <v>1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1</v>
      </c>
      <c r="Q16" s="140">
        <v>0</v>
      </c>
      <c r="R16" s="140">
        <v>0</v>
      </c>
      <c r="S16" s="155">
        <v>0</v>
      </c>
    </row>
    <row r="17" spans="1:19" ht="40.5" customHeight="1">
      <c r="A17" s="16" t="s">
        <v>222</v>
      </c>
      <c r="B17" s="17"/>
      <c r="C17" s="156">
        <f>SUM(D17:M17)</f>
        <v>1</v>
      </c>
      <c r="D17" s="29">
        <v>0</v>
      </c>
      <c r="E17" s="29">
        <v>0</v>
      </c>
      <c r="F17" s="29">
        <v>0</v>
      </c>
      <c r="G17" s="29">
        <v>0</v>
      </c>
      <c r="H17" s="29">
        <v>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30">
        <v>0</v>
      </c>
    </row>
    <row r="18" spans="1:19" ht="40.5" customHeight="1">
      <c r="A18" s="34" t="s">
        <v>223</v>
      </c>
      <c r="B18" s="35"/>
      <c r="C18" s="157">
        <f>SUM(D18:M18)</f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58">
        <v>0</v>
      </c>
    </row>
    <row r="19" spans="18:19" ht="16.5" customHeight="1">
      <c r="R19" s="61"/>
      <c r="S19" s="39" t="s">
        <v>208</v>
      </c>
    </row>
    <row r="25" ht="13.5">
      <c r="O25" s="20"/>
    </row>
    <row r="26" ht="13.5">
      <c r="O26" s="20"/>
    </row>
    <row r="27" ht="13.5">
      <c r="O27" s="20"/>
    </row>
    <row r="28" ht="13.5">
      <c r="O28" s="20"/>
    </row>
    <row r="29" ht="13.5">
      <c r="O29" s="20"/>
    </row>
  </sheetData>
  <sheetProtection/>
  <mergeCells count="16">
    <mergeCell ref="R3:R4"/>
    <mergeCell ref="S3:S4"/>
    <mergeCell ref="A13:A14"/>
    <mergeCell ref="C13:M13"/>
    <mergeCell ref="N13:N14"/>
    <mergeCell ref="O13:O14"/>
    <mergeCell ref="P13:P14"/>
    <mergeCell ref="Q13:Q14"/>
    <mergeCell ref="R13:R14"/>
    <mergeCell ref="S13:S14"/>
    <mergeCell ref="A3:A4"/>
    <mergeCell ref="C3:M3"/>
    <mergeCell ref="N3:N4"/>
    <mergeCell ref="O3:O4"/>
    <mergeCell ref="P3:P4"/>
    <mergeCell ref="Q3:Q4"/>
  </mergeCells>
  <printOptions horizontalCentered="1"/>
  <pageMargins left="0.7086614173228347" right="0.7086614173228347" top="2.9921259842519685" bottom="0.7874015748031497" header="0.4724409448818898" footer="0.472440944881889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9"/>
  <sheetViews>
    <sheetView zoomScale="75" zoomScaleNormal="75" zoomScalePageLayoutView="0" workbookViewId="0" topLeftCell="A1">
      <selection activeCell="M24" sqref="M24"/>
    </sheetView>
  </sheetViews>
  <sheetFormatPr defaultColWidth="9.00390625" defaultRowHeight="13.5"/>
  <cols>
    <col min="1" max="1" width="14.625" style="1" customWidth="1"/>
    <col min="2" max="2" width="0.875" style="1" customWidth="1"/>
    <col min="3" max="13" width="4.125" style="1" customWidth="1"/>
    <col min="14" max="19" width="4.625" style="1" customWidth="1"/>
    <col min="20" max="20" width="9.875" style="1" customWidth="1"/>
    <col min="21" max="21" width="6.125" style="1" customWidth="1"/>
    <col min="22" max="16384" width="9.00390625" style="1" customWidth="1"/>
  </cols>
  <sheetData>
    <row r="1" spans="1:5" ht="18.75" customHeight="1">
      <c r="A1" s="4" t="s">
        <v>224</v>
      </c>
      <c r="B1" s="4"/>
      <c r="C1" s="6"/>
      <c r="D1" s="6"/>
      <c r="E1" s="6"/>
    </row>
    <row r="2" spans="17:19" ht="13.5" customHeight="1">
      <c r="Q2" s="135"/>
      <c r="R2" s="7"/>
      <c r="S2" s="7" t="s">
        <v>47</v>
      </c>
    </row>
    <row r="3" spans="1:19" ht="24" customHeight="1">
      <c r="A3" s="380" t="s">
        <v>108</v>
      </c>
      <c r="B3" s="43"/>
      <c r="C3" s="324" t="s">
        <v>206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5" t="s">
        <v>225</v>
      </c>
      <c r="O3" s="361" t="s">
        <v>176</v>
      </c>
      <c r="P3" s="361" t="s">
        <v>132</v>
      </c>
      <c r="Q3" s="361" t="s">
        <v>211</v>
      </c>
      <c r="R3" s="415" t="s">
        <v>226</v>
      </c>
      <c r="S3" s="413" t="s">
        <v>212</v>
      </c>
    </row>
    <row r="4" spans="1:19" ht="24" customHeight="1">
      <c r="A4" s="381"/>
      <c r="B4" s="45"/>
      <c r="C4" s="130" t="s">
        <v>101</v>
      </c>
      <c r="D4" s="46" t="s">
        <v>180</v>
      </c>
      <c r="E4" s="46" t="s">
        <v>154</v>
      </c>
      <c r="F4" s="46" t="s">
        <v>155</v>
      </c>
      <c r="G4" s="46" t="s">
        <v>181</v>
      </c>
      <c r="H4" s="46" t="s">
        <v>182</v>
      </c>
      <c r="I4" s="46" t="s">
        <v>183</v>
      </c>
      <c r="J4" s="46" t="s">
        <v>184</v>
      </c>
      <c r="K4" s="46" t="s">
        <v>160</v>
      </c>
      <c r="L4" s="46" t="s">
        <v>161</v>
      </c>
      <c r="M4" s="46" t="s">
        <v>185</v>
      </c>
      <c r="N4" s="417"/>
      <c r="O4" s="385"/>
      <c r="P4" s="385"/>
      <c r="Q4" s="385"/>
      <c r="R4" s="416"/>
      <c r="S4" s="414"/>
    </row>
    <row r="5" spans="1:19" ht="36" customHeight="1">
      <c r="A5" s="113" t="s">
        <v>227</v>
      </c>
      <c r="B5" s="114"/>
      <c r="C5" s="51">
        <f>SUM(D5:M5)</f>
        <v>147</v>
      </c>
      <c r="D5" s="51">
        <v>22</v>
      </c>
      <c r="E5" s="51">
        <v>11</v>
      </c>
      <c r="F5" s="51">
        <v>4</v>
      </c>
      <c r="G5" s="51">
        <v>3</v>
      </c>
      <c r="H5" s="51">
        <v>7</v>
      </c>
      <c r="I5" s="51">
        <v>7</v>
      </c>
      <c r="J5" s="51">
        <v>5</v>
      </c>
      <c r="K5" s="51">
        <v>79</v>
      </c>
      <c r="L5" s="51">
        <v>2</v>
      </c>
      <c r="M5" s="51">
        <v>7</v>
      </c>
      <c r="N5" s="51">
        <v>1</v>
      </c>
      <c r="O5" s="51">
        <v>0</v>
      </c>
      <c r="P5" s="51">
        <v>13</v>
      </c>
      <c r="Q5" s="51">
        <v>0</v>
      </c>
      <c r="R5" s="51">
        <v>0</v>
      </c>
      <c r="S5" s="49">
        <v>0</v>
      </c>
    </row>
    <row r="6" spans="1:19" ht="36" customHeight="1">
      <c r="A6" s="159" t="s">
        <v>228</v>
      </c>
      <c r="B6" s="160"/>
      <c r="C6" s="161">
        <f>SUM(D6:M6)</f>
        <v>98</v>
      </c>
      <c r="D6" s="18">
        <v>18</v>
      </c>
      <c r="E6" s="18">
        <v>6</v>
      </c>
      <c r="F6" s="18">
        <v>3</v>
      </c>
      <c r="G6" s="18">
        <v>0</v>
      </c>
      <c r="H6" s="18">
        <v>6</v>
      </c>
      <c r="I6" s="18">
        <v>5</v>
      </c>
      <c r="J6" s="18">
        <v>4</v>
      </c>
      <c r="K6" s="18">
        <v>52</v>
      </c>
      <c r="L6" s="18">
        <v>2</v>
      </c>
      <c r="M6" s="18">
        <v>2</v>
      </c>
      <c r="N6" s="18">
        <v>0</v>
      </c>
      <c r="O6" s="18">
        <v>0</v>
      </c>
      <c r="P6" s="18">
        <v>4</v>
      </c>
      <c r="Q6" s="18">
        <v>0</v>
      </c>
      <c r="R6" s="18">
        <v>0</v>
      </c>
      <c r="S6" s="19">
        <v>0</v>
      </c>
    </row>
    <row r="7" spans="1:19" ht="36" customHeight="1">
      <c r="A7" s="14" t="s">
        <v>229</v>
      </c>
      <c r="B7" s="15"/>
      <c r="C7" s="51">
        <f>SUM(D7:M7)</f>
        <v>72</v>
      </c>
      <c r="D7" s="162">
        <v>19</v>
      </c>
      <c r="E7" s="162">
        <v>11</v>
      </c>
      <c r="F7" s="162">
        <v>3</v>
      </c>
      <c r="G7" s="162">
        <v>3</v>
      </c>
      <c r="H7" s="162">
        <v>6</v>
      </c>
      <c r="I7" s="162">
        <v>5</v>
      </c>
      <c r="J7" s="162">
        <v>3</v>
      </c>
      <c r="K7" s="162">
        <v>14</v>
      </c>
      <c r="L7" s="162">
        <v>2</v>
      </c>
      <c r="M7" s="162">
        <v>6</v>
      </c>
      <c r="N7" s="162">
        <v>0</v>
      </c>
      <c r="O7" s="162">
        <v>0</v>
      </c>
      <c r="P7" s="162">
        <v>5</v>
      </c>
      <c r="Q7" s="162">
        <v>0</v>
      </c>
      <c r="R7" s="162">
        <v>0</v>
      </c>
      <c r="S7" s="163">
        <v>0</v>
      </c>
    </row>
    <row r="8" spans="1:19" ht="36" customHeight="1">
      <c r="A8" s="16" t="s">
        <v>230</v>
      </c>
      <c r="B8" s="17"/>
      <c r="C8" s="51">
        <f>SUM(D8:M8)</f>
        <v>461</v>
      </c>
      <c r="D8" s="18">
        <v>108</v>
      </c>
      <c r="E8" s="18">
        <v>16</v>
      </c>
      <c r="F8" s="18">
        <v>17</v>
      </c>
      <c r="G8" s="18">
        <v>3</v>
      </c>
      <c r="H8" s="18">
        <v>26</v>
      </c>
      <c r="I8" s="18">
        <v>31</v>
      </c>
      <c r="J8" s="18">
        <v>30</v>
      </c>
      <c r="K8" s="18">
        <v>215</v>
      </c>
      <c r="L8" s="18">
        <v>9</v>
      </c>
      <c r="M8" s="18">
        <v>6</v>
      </c>
      <c r="N8" s="18">
        <v>19</v>
      </c>
      <c r="O8" s="18">
        <v>28</v>
      </c>
      <c r="P8" s="18">
        <v>320</v>
      </c>
      <c r="Q8" s="18">
        <v>0</v>
      </c>
      <c r="R8" s="18">
        <v>0</v>
      </c>
      <c r="S8" s="19">
        <v>0</v>
      </c>
    </row>
    <row r="9" spans="1:19" ht="36" customHeight="1">
      <c r="A9" s="164" t="s">
        <v>231</v>
      </c>
      <c r="B9" s="165"/>
      <c r="C9" s="58">
        <f>SUM(D9:M9)</f>
        <v>4</v>
      </c>
      <c r="D9" s="59">
        <v>2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2</v>
      </c>
      <c r="L9" s="59">
        <v>0</v>
      </c>
      <c r="M9" s="59">
        <v>0</v>
      </c>
      <c r="N9" s="59">
        <v>0</v>
      </c>
      <c r="O9" s="59">
        <v>0</v>
      </c>
      <c r="P9" s="59">
        <v>4</v>
      </c>
      <c r="Q9" s="59">
        <v>0</v>
      </c>
      <c r="R9" s="59">
        <v>0</v>
      </c>
      <c r="S9" s="60">
        <v>0</v>
      </c>
    </row>
    <row r="10" spans="1:18" s="37" customFormat="1" ht="15.75" customHeight="1">
      <c r="A10" s="36" t="s">
        <v>232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Q10" s="39"/>
      <c r="R10" s="39"/>
    </row>
    <row r="11" s="37" customFormat="1" ht="13.5">
      <c r="S11" s="39" t="s">
        <v>233</v>
      </c>
    </row>
    <row r="12" ht="68.25" customHeight="1">
      <c r="S12" s="61"/>
    </row>
    <row r="13" spans="1:11" ht="18.75" customHeight="1">
      <c r="A13" s="4" t="s">
        <v>234</v>
      </c>
      <c r="B13" s="4"/>
      <c r="C13" s="6"/>
      <c r="D13" s="6"/>
      <c r="E13" s="6"/>
      <c r="F13" s="6"/>
      <c r="G13" s="6"/>
      <c r="H13" s="6"/>
      <c r="I13" s="6"/>
      <c r="J13" s="6"/>
      <c r="K13" s="6"/>
    </row>
    <row r="14" spans="17:19" ht="13.5">
      <c r="Q14" s="135"/>
      <c r="S14" s="7" t="s">
        <v>47</v>
      </c>
    </row>
    <row r="15" spans="1:19" ht="21" customHeight="1">
      <c r="A15" s="380" t="s">
        <v>108</v>
      </c>
      <c r="B15" s="43"/>
      <c r="C15" s="324" t="s">
        <v>206</v>
      </c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361" t="s">
        <v>235</v>
      </c>
      <c r="O15" s="361" t="s">
        <v>176</v>
      </c>
      <c r="P15" s="361" t="s">
        <v>132</v>
      </c>
      <c r="Q15" s="361" t="s">
        <v>211</v>
      </c>
      <c r="R15" s="361" t="s">
        <v>99</v>
      </c>
      <c r="S15" s="413" t="s">
        <v>212</v>
      </c>
    </row>
    <row r="16" spans="1:19" ht="21" customHeight="1">
      <c r="A16" s="381"/>
      <c r="B16" s="45"/>
      <c r="C16" s="130" t="s">
        <v>101</v>
      </c>
      <c r="D16" s="46" t="s">
        <v>180</v>
      </c>
      <c r="E16" s="46" t="s">
        <v>154</v>
      </c>
      <c r="F16" s="46" t="s">
        <v>155</v>
      </c>
      <c r="G16" s="46" t="s">
        <v>181</v>
      </c>
      <c r="H16" s="46" t="s">
        <v>182</v>
      </c>
      <c r="I16" s="46" t="s">
        <v>183</v>
      </c>
      <c r="J16" s="46" t="s">
        <v>184</v>
      </c>
      <c r="K16" s="46" t="s">
        <v>160</v>
      </c>
      <c r="L16" s="46" t="s">
        <v>161</v>
      </c>
      <c r="M16" s="46" t="s">
        <v>185</v>
      </c>
      <c r="N16" s="368"/>
      <c r="O16" s="385"/>
      <c r="P16" s="385"/>
      <c r="Q16" s="385"/>
      <c r="R16" s="385"/>
      <c r="S16" s="414"/>
    </row>
    <row r="17" spans="1:19" ht="40.5" customHeight="1">
      <c r="A17" s="113" t="s">
        <v>236</v>
      </c>
      <c r="B17" s="114"/>
      <c r="C17" s="166">
        <f>SUM(D17:M17)</f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8">
        <v>0</v>
      </c>
    </row>
    <row r="18" spans="1:19" ht="40.5" customHeight="1">
      <c r="A18" s="105" t="s">
        <v>237</v>
      </c>
      <c r="B18" s="106"/>
      <c r="C18" s="107">
        <f>SUM(D18:M18)</f>
        <v>12</v>
      </c>
      <c r="D18" s="96">
        <v>6</v>
      </c>
      <c r="E18" s="96">
        <v>1</v>
      </c>
      <c r="F18" s="96">
        <v>2</v>
      </c>
      <c r="G18" s="96">
        <v>0</v>
      </c>
      <c r="H18" s="96">
        <v>0</v>
      </c>
      <c r="I18" s="96">
        <v>0</v>
      </c>
      <c r="J18" s="96">
        <v>1</v>
      </c>
      <c r="K18" s="96">
        <v>0</v>
      </c>
      <c r="L18" s="96">
        <v>0</v>
      </c>
      <c r="M18" s="96">
        <v>2</v>
      </c>
      <c r="N18" s="96">
        <v>1</v>
      </c>
      <c r="O18" s="96">
        <v>1</v>
      </c>
      <c r="P18" s="96">
        <v>6</v>
      </c>
      <c r="Q18" s="96">
        <v>0</v>
      </c>
      <c r="R18" s="96">
        <v>0</v>
      </c>
      <c r="S18" s="97">
        <v>0</v>
      </c>
    </row>
    <row r="19" spans="17:19" s="37" customFormat="1" ht="16.5" customHeight="1">
      <c r="Q19" s="39"/>
      <c r="R19" s="39"/>
      <c r="S19" s="39" t="s">
        <v>233</v>
      </c>
    </row>
  </sheetData>
  <sheetProtection/>
  <mergeCells count="16">
    <mergeCell ref="R3:R4"/>
    <mergeCell ref="S3:S4"/>
    <mergeCell ref="A15:A16"/>
    <mergeCell ref="C15:M15"/>
    <mergeCell ref="N15:N16"/>
    <mergeCell ref="O15:O16"/>
    <mergeCell ref="P15:P16"/>
    <mergeCell ref="Q15:Q16"/>
    <mergeCell ref="R15:R16"/>
    <mergeCell ref="S15:S16"/>
    <mergeCell ref="A3:A4"/>
    <mergeCell ref="C3:M3"/>
    <mergeCell ref="N3:N4"/>
    <mergeCell ref="O3:O4"/>
    <mergeCell ref="P3:P4"/>
    <mergeCell ref="Q3:Q4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15.625" style="1" customWidth="1"/>
    <col min="2" max="2" width="0.875" style="1" customWidth="1"/>
    <col min="3" max="3" width="6.50390625" style="1" customWidth="1"/>
    <col min="4" max="13" width="6.00390625" style="1" customWidth="1"/>
    <col min="14" max="14" width="6.00390625" style="20" customWidth="1"/>
    <col min="15" max="16384" width="9.00390625" style="1" customWidth="1"/>
  </cols>
  <sheetData>
    <row r="1" spans="1:14" s="37" customFormat="1" ht="18.75" customHeight="1">
      <c r="A1" s="4" t="s">
        <v>238</v>
      </c>
      <c r="B1" s="4"/>
      <c r="C1" s="169"/>
      <c r="D1" s="169"/>
      <c r="N1" s="117"/>
    </row>
    <row r="2" spans="1:14" s="37" customFormat="1" ht="13.5" customHeight="1">
      <c r="A2" s="3" t="s">
        <v>239</v>
      </c>
      <c r="B2" s="3"/>
      <c r="N2" s="117"/>
    </row>
    <row r="3" spans="11:14" ht="13.5" customHeight="1">
      <c r="K3" s="7"/>
      <c r="L3" s="7"/>
      <c r="N3" s="7" t="s">
        <v>47</v>
      </c>
    </row>
    <row r="4" spans="1:14" ht="21" customHeight="1">
      <c r="A4" s="9" t="s">
        <v>108</v>
      </c>
      <c r="B4" s="10"/>
      <c r="C4" s="11" t="s">
        <v>152</v>
      </c>
      <c r="D4" s="11" t="s">
        <v>153</v>
      </c>
      <c r="E4" s="11" t="s">
        <v>154</v>
      </c>
      <c r="F4" s="11" t="s">
        <v>155</v>
      </c>
      <c r="G4" s="11" t="s">
        <v>156</v>
      </c>
      <c r="H4" s="11" t="s">
        <v>157</v>
      </c>
      <c r="I4" s="11" t="s">
        <v>158</v>
      </c>
      <c r="J4" s="11" t="s">
        <v>159</v>
      </c>
      <c r="K4" s="11" t="s">
        <v>160</v>
      </c>
      <c r="L4" s="11" t="s">
        <v>161</v>
      </c>
      <c r="M4" s="11" t="s">
        <v>162</v>
      </c>
      <c r="N4" s="12" t="s">
        <v>113</v>
      </c>
    </row>
    <row r="5" spans="1:14" ht="24" customHeight="1">
      <c r="A5" s="14" t="s">
        <v>240</v>
      </c>
      <c r="B5" s="15"/>
      <c r="C5" s="307">
        <f aca="true" t="shared" si="0" ref="C5:C14">SUM(D5:N5)</f>
        <v>4104</v>
      </c>
      <c r="D5" s="307">
        <f aca="true" t="shared" si="1" ref="D5:N5">SUM(D6:D14)</f>
        <v>318</v>
      </c>
      <c r="E5" s="307">
        <f t="shared" si="1"/>
        <v>409</v>
      </c>
      <c r="F5" s="307">
        <f t="shared" si="1"/>
        <v>250</v>
      </c>
      <c r="G5" s="307">
        <f t="shared" si="1"/>
        <v>199</v>
      </c>
      <c r="H5" s="307">
        <f t="shared" si="1"/>
        <v>285</v>
      </c>
      <c r="I5" s="307">
        <f t="shared" si="1"/>
        <v>428</v>
      </c>
      <c r="J5" s="307">
        <f t="shared" si="1"/>
        <v>281</v>
      </c>
      <c r="K5" s="307">
        <f t="shared" si="1"/>
        <v>535</v>
      </c>
      <c r="L5" s="307">
        <f t="shared" si="1"/>
        <v>521</v>
      </c>
      <c r="M5" s="307">
        <f t="shared" si="1"/>
        <v>580</v>
      </c>
      <c r="N5" s="308">
        <f t="shared" si="1"/>
        <v>298</v>
      </c>
    </row>
    <row r="6" spans="1:14" ht="24" customHeight="1">
      <c r="A6" s="113" t="s">
        <v>241</v>
      </c>
      <c r="B6" s="114"/>
      <c r="C6" s="309">
        <f t="shared" si="0"/>
        <v>16</v>
      </c>
      <c r="D6" s="52">
        <v>4</v>
      </c>
      <c r="E6" s="52">
        <v>0</v>
      </c>
      <c r="F6" s="52">
        <v>2</v>
      </c>
      <c r="G6" s="52">
        <v>2</v>
      </c>
      <c r="H6" s="52">
        <v>2</v>
      </c>
      <c r="I6" s="52">
        <v>0</v>
      </c>
      <c r="J6" s="52">
        <v>1</v>
      </c>
      <c r="K6" s="52">
        <v>3</v>
      </c>
      <c r="L6" s="52">
        <v>0</v>
      </c>
      <c r="M6" s="52">
        <v>0</v>
      </c>
      <c r="N6" s="53">
        <v>2</v>
      </c>
    </row>
    <row r="7" spans="1:14" ht="24" customHeight="1">
      <c r="A7" s="16" t="s">
        <v>242</v>
      </c>
      <c r="B7" s="17"/>
      <c r="C7" s="25">
        <f t="shared" si="0"/>
        <v>103</v>
      </c>
      <c r="D7" s="18">
        <v>22</v>
      </c>
      <c r="E7" s="18">
        <v>12</v>
      </c>
      <c r="F7" s="18">
        <v>12</v>
      </c>
      <c r="G7" s="18">
        <v>4</v>
      </c>
      <c r="H7" s="18">
        <v>2</v>
      </c>
      <c r="I7" s="18">
        <v>8</v>
      </c>
      <c r="J7" s="18">
        <v>3</v>
      </c>
      <c r="K7" s="18">
        <v>9</v>
      </c>
      <c r="L7" s="18">
        <v>8</v>
      </c>
      <c r="M7" s="18">
        <v>6</v>
      </c>
      <c r="N7" s="19">
        <v>17</v>
      </c>
    </row>
    <row r="8" spans="1:14" ht="24" customHeight="1">
      <c r="A8" s="16" t="s">
        <v>243</v>
      </c>
      <c r="B8" s="17"/>
      <c r="C8" s="25">
        <f t="shared" si="0"/>
        <v>2656</v>
      </c>
      <c r="D8" s="18">
        <v>227</v>
      </c>
      <c r="E8" s="18">
        <v>247</v>
      </c>
      <c r="F8" s="18">
        <v>155</v>
      </c>
      <c r="G8" s="18">
        <v>127</v>
      </c>
      <c r="H8" s="18">
        <v>191</v>
      </c>
      <c r="I8" s="18">
        <v>302</v>
      </c>
      <c r="J8" s="18">
        <v>184</v>
      </c>
      <c r="K8" s="18">
        <v>431</v>
      </c>
      <c r="L8" s="18">
        <v>317</v>
      </c>
      <c r="M8" s="18">
        <v>278</v>
      </c>
      <c r="N8" s="19">
        <v>197</v>
      </c>
    </row>
    <row r="9" spans="1:14" ht="24" customHeight="1">
      <c r="A9" s="16" t="s">
        <v>244</v>
      </c>
      <c r="B9" s="17"/>
      <c r="C9" s="25">
        <f t="shared" si="0"/>
        <v>105</v>
      </c>
      <c r="D9" s="18">
        <v>17</v>
      </c>
      <c r="E9" s="18">
        <v>13</v>
      </c>
      <c r="F9" s="18">
        <v>5</v>
      </c>
      <c r="G9" s="18">
        <v>8</v>
      </c>
      <c r="H9" s="18">
        <v>4</v>
      </c>
      <c r="I9" s="18">
        <v>8</v>
      </c>
      <c r="J9" s="18">
        <v>2</v>
      </c>
      <c r="K9" s="18">
        <v>3</v>
      </c>
      <c r="L9" s="18">
        <v>8</v>
      </c>
      <c r="M9" s="18">
        <v>2</v>
      </c>
      <c r="N9" s="19">
        <v>35</v>
      </c>
    </row>
    <row r="10" spans="1:14" ht="24" customHeight="1">
      <c r="A10" s="22" t="s">
        <v>245</v>
      </c>
      <c r="B10" s="23"/>
      <c r="C10" s="25">
        <f t="shared" si="0"/>
        <v>276</v>
      </c>
      <c r="D10" s="18">
        <v>16</v>
      </c>
      <c r="E10" s="18">
        <v>40</v>
      </c>
      <c r="F10" s="18">
        <v>25</v>
      </c>
      <c r="G10" s="18">
        <v>8</v>
      </c>
      <c r="H10" s="18">
        <v>27</v>
      </c>
      <c r="I10" s="18">
        <v>22</v>
      </c>
      <c r="J10" s="18">
        <v>14</v>
      </c>
      <c r="K10" s="18">
        <v>11</v>
      </c>
      <c r="L10" s="18">
        <v>42</v>
      </c>
      <c r="M10" s="18">
        <v>62</v>
      </c>
      <c r="N10" s="19">
        <v>9</v>
      </c>
    </row>
    <row r="11" spans="1:14" ht="24" customHeight="1">
      <c r="A11" s="16" t="s">
        <v>246</v>
      </c>
      <c r="B11" s="17"/>
      <c r="C11" s="25">
        <f t="shared" si="0"/>
        <v>539</v>
      </c>
      <c r="D11" s="18">
        <v>2</v>
      </c>
      <c r="E11" s="18">
        <v>37</v>
      </c>
      <c r="F11" s="18">
        <v>5</v>
      </c>
      <c r="G11" s="18">
        <v>36</v>
      </c>
      <c r="H11" s="18">
        <v>22</v>
      </c>
      <c r="I11" s="18">
        <v>62</v>
      </c>
      <c r="J11" s="18">
        <v>61</v>
      </c>
      <c r="K11" s="18">
        <v>22</v>
      </c>
      <c r="L11" s="18">
        <v>103</v>
      </c>
      <c r="M11" s="18">
        <v>178</v>
      </c>
      <c r="N11" s="19">
        <v>11</v>
      </c>
    </row>
    <row r="12" spans="1:14" ht="24" customHeight="1">
      <c r="A12" s="16" t="s">
        <v>247</v>
      </c>
      <c r="B12" s="17"/>
      <c r="C12" s="25">
        <f t="shared" si="0"/>
        <v>47</v>
      </c>
      <c r="D12" s="18">
        <v>3</v>
      </c>
      <c r="E12" s="18">
        <v>7</v>
      </c>
      <c r="F12" s="18">
        <v>0</v>
      </c>
      <c r="G12" s="18">
        <v>0</v>
      </c>
      <c r="H12" s="18">
        <v>7</v>
      </c>
      <c r="I12" s="18">
        <v>0</v>
      </c>
      <c r="J12" s="18">
        <v>4</v>
      </c>
      <c r="K12" s="18">
        <v>8</v>
      </c>
      <c r="L12" s="18">
        <v>11</v>
      </c>
      <c r="M12" s="18">
        <v>7</v>
      </c>
      <c r="N12" s="19">
        <v>0</v>
      </c>
    </row>
    <row r="13" spans="1:14" ht="24" customHeight="1">
      <c r="A13" s="16" t="s">
        <v>248</v>
      </c>
      <c r="B13" s="17"/>
      <c r="C13" s="25">
        <f t="shared" si="0"/>
        <v>192</v>
      </c>
      <c r="D13" s="18">
        <v>4</v>
      </c>
      <c r="E13" s="18">
        <v>41</v>
      </c>
      <c r="F13" s="18">
        <v>37</v>
      </c>
      <c r="G13" s="18">
        <v>13</v>
      </c>
      <c r="H13" s="18">
        <v>9</v>
      </c>
      <c r="I13" s="18">
        <v>13</v>
      </c>
      <c r="J13" s="18">
        <v>7</v>
      </c>
      <c r="K13" s="18">
        <v>30</v>
      </c>
      <c r="L13" s="18">
        <v>11</v>
      </c>
      <c r="M13" s="18">
        <v>27</v>
      </c>
      <c r="N13" s="19">
        <v>0</v>
      </c>
    </row>
    <row r="14" spans="1:14" ht="24" customHeight="1">
      <c r="A14" s="105" t="s">
        <v>249</v>
      </c>
      <c r="B14" s="106"/>
      <c r="C14" s="310">
        <f t="shared" si="0"/>
        <v>170</v>
      </c>
      <c r="D14" s="59">
        <v>23</v>
      </c>
      <c r="E14" s="59">
        <v>12</v>
      </c>
      <c r="F14" s="59">
        <v>9</v>
      </c>
      <c r="G14" s="59">
        <v>1</v>
      </c>
      <c r="H14" s="59">
        <v>21</v>
      </c>
      <c r="I14" s="59">
        <v>13</v>
      </c>
      <c r="J14" s="59">
        <v>5</v>
      </c>
      <c r="K14" s="59">
        <v>18</v>
      </c>
      <c r="L14" s="59">
        <v>21</v>
      </c>
      <c r="M14" s="59">
        <v>20</v>
      </c>
      <c r="N14" s="60">
        <v>27</v>
      </c>
    </row>
    <row r="15" ht="16.5" customHeight="1">
      <c r="N15" s="170" t="s">
        <v>106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7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15.625" style="1" customWidth="1"/>
    <col min="2" max="2" width="0.875" style="1" customWidth="1"/>
    <col min="3" max="3" width="6.50390625" style="1" customWidth="1"/>
    <col min="4" max="14" width="6.00390625" style="1" customWidth="1"/>
    <col min="15" max="15" width="7.125" style="1" customWidth="1"/>
    <col min="16" max="16384" width="9.00390625" style="1" customWidth="1"/>
  </cols>
  <sheetData>
    <row r="1" spans="1:5" ht="13.5" customHeight="1">
      <c r="A1" s="3" t="s">
        <v>250</v>
      </c>
      <c r="B1" s="3"/>
      <c r="C1" s="6"/>
      <c r="D1" s="6"/>
      <c r="E1" s="6"/>
    </row>
    <row r="2" spans="11:14" ht="13.5" customHeight="1">
      <c r="K2" s="7"/>
      <c r="L2" s="7"/>
      <c r="N2" s="7" t="s">
        <v>47</v>
      </c>
    </row>
    <row r="3" spans="1:14" ht="19.5" customHeight="1">
      <c r="A3" s="9" t="s">
        <v>251</v>
      </c>
      <c r="B3" s="10"/>
      <c r="C3" s="11" t="s">
        <v>152</v>
      </c>
      <c r="D3" s="11" t="s">
        <v>153</v>
      </c>
      <c r="E3" s="11" t="s">
        <v>154</v>
      </c>
      <c r="F3" s="11" t="s">
        <v>155</v>
      </c>
      <c r="G3" s="11" t="s">
        <v>156</v>
      </c>
      <c r="H3" s="11" t="s">
        <v>157</v>
      </c>
      <c r="I3" s="11" t="s">
        <v>158</v>
      </c>
      <c r="J3" s="11" t="s">
        <v>159</v>
      </c>
      <c r="K3" s="11" t="s">
        <v>160</v>
      </c>
      <c r="L3" s="11" t="s">
        <v>161</v>
      </c>
      <c r="M3" s="11" t="s">
        <v>162</v>
      </c>
      <c r="N3" s="12" t="s">
        <v>113</v>
      </c>
    </row>
    <row r="4" spans="1:14" ht="19.5" customHeight="1">
      <c r="A4" s="14" t="s">
        <v>101</v>
      </c>
      <c r="B4" s="15"/>
      <c r="C4" s="48">
        <f aca="true" t="shared" si="0" ref="C4:C21">SUM(D4:N4)</f>
        <v>2656</v>
      </c>
      <c r="D4" s="48">
        <f>SUM(D5:D21)</f>
        <v>227</v>
      </c>
      <c r="E4" s="48">
        <f>SUM(E5:E21)</f>
        <v>247</v>
      </c>
      <c r="F4" s="48">
        <f aca="true" t="shared" si="1" ref="F4:N4">SUM(F5:F21)</f>
        <v>155</v>
      </c>
      <c r="G4" s="48">
        <f t="shared" si="1"/>
        <v>127</v>
      </c>
      <c r="H4" s="48">
        <f t="shared" si="1"/>
        <v>191</v>
      </c>
      <c r="I4" s="48">
        <f t="shared" si="1"/>
        <v>302</v>
      </c>
      <c r="J4" s="48">
        <f t="shared" si="1"/>
        <v>184</v>
      </c>
      <c r="K4" s="48">
        <f t="shared" si="1"/>
        <v>431</v>
      </c>
      <c r="L4" s="48">
        <f t="shared" si="1"/>
        <v>317</v>
      </c>
      <c r="M4" s="48">
        <f t="shared" si="1"/>
        <v>278</v>
      </c>
      <c r="N4" s="70">
        <f t="shared" si="1"/>
        <v>197</v>
      </c>
    </row>
    <row r="5" spans="1:14" s="172" customFormat="1" ht="18.75" customHeight="1">
      <c r="A5" s="113" t="s">
        <v>252</v>
      </c>
      <c r="B5" s="114"/>
      <c r="C5" s="51">
        <f t="shared" si="0"/>
        <v>151</v>
      </c>
      <c r="D5" s="18">
        <v>19</v>
      </c>
      <c r="E5" s="18">
        <v>22</v>
      </c>
      <c r="F5" s="18">
        <v>8</v>
      </c>
      <c r="G5" s="18">
        <v>6</v>
      </c>
      <c r="H5" s="18">
        <v>10</v>
      </c>
      <c r="I5" s="18">
        <v>19</v>
      </c>
      <c r="J5" s="18">
        <v>2</v>
      </c>
      <c r="K5" s="18">
        <v>5</v>
      </c>
      <c r="L5" s="18">
        <v>15</v>
      </c>
      <c r="M5" s="18">
        <v>18</v>
      </c>
      <c r="N5" s="171">
        <v>27</v>
      </c>
    </row>
    <row r="6" spans="1:14" s="172" customFormat="1" ht="18.75" customHeight="1">
      <c r="A6" s="16" t="s">
        <v>253</v>
      </c>
      <c r="B6" s="17"/>
      <c r="C6" s="21">
        <f t="shared" si="0"/>
        <v>20</v>
      </c>
      <c r="D6" s="26">
        <v>2</v>
      </c>
      <c r="E6" s="26">
        <v>4</v>
      </c>
      <c r="F6" s="26">
        <v>4</v>
      </c>
      <c r="G6" s="26">
        <v>0</v>
      </c>
      <c r="H6" s="26">
        <v>1</v>
      </c>
      <c r="I6" s="26">
        <v>3</v>
      </c>
      <c r="J6" s="26">
        <v>0</v>
      </c>
      <c r="K6" s="26">
        <v>0</v>
      </c>
      <c r="L6" s="26">
        <v>2</v>
      </c>
      <c r="M6" s="26">
        <v>2</v>
      </c>
      <c r="N6" s="171">
        <v>2</v>
      </c>
    </row>
    <row r="7" spans="1:14" s="172" customFormat="1" ht="18.75" customHeight="1">
      <c r="A7" s="16" t="s">
        <v>254</v>
      </c>
      <c r="B7" s="17"/>
      <c r="C7" s="21">
        <f t="shared" si="0"/>
        <v>17</v>
      </c>
      <c r="D7" s="26">
        <v>2</v>
      </c>
      <c r="E7" s="26">
        <v>6</v>
      </c>
      <c r="F7" s="26">
        <v>0</v>
      </c>
      <c r="G7" s="26">
        <v>0</v>
      </c>
      <c r="H7" s="26">
        <v>0</v>
      </c>
      <c r="I7" s="26">
        <v>2</v>
      </c>
      <c r="J7" s="26">
        <v>0</v>
      </c>
      <c r="K7" s="26">
        <v>1</v>
      </c>
      <c r="L7" s="26">
        <v>2</v>
      </c>
      <c r="M7" s="26">
        <v>2</v>
      </c>
      <c r="N7" s="171">
        <v>2</v>
      </c>
    </row>
    <row r="8" spans="1:14" s="172" customFormat="1" ht="18.75" customHeight="1">
      <c r="A8" s="16" t="s">
        <v>255</v>
      </c>
      <c r="B8" s="17"/>
      <c r="C8" s="21">
        <f t="shared" si="0"/>
        <v>5</v>
      </c>
      <c r="D8" s="26">
        <v>0</v>
      </c>
      <c r="E8" s="26">
        <v>1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1</v>
      </c>
      <c r="M8" s="26">
        <v>0</v>
      </c>
      <c r="N8" s="171">
        <v>3</v>
      </c>
    </row>
    <row r="9" spans="1:14" s="172" customFormat="1" ht="18.75" customHeight="1">
      <c r="A9" s="16" t="s">
        <v>256</v>
      </c>
      <c r="B9" s="17"/>
      <c r="C9" s="21">
        <f t="shared" si="0"/>
        <v>3</v>
      </c>
      <c r="D9" s="26">
        <v>0</v>
      </c>
      <c r="E9" s="26">
        <v>1</v>
      </c>
      <c r="F9" s="26">
        <v>0</v>
      </c>
      <c r="G9" s="26">
        <v>0</v>
      </c>
      <c r="H9" s="26">
        <v>0</v>
      </c>
      <c r="I9" s="26">
        <v>2</v>
      </c>
      <c r="J9" s="26">
        <v>0</v>
      </c>
      <c r="K9" s="26">
        <v>0</v>
      </c>
      <c r="L9" s="26">
        <v>0</v>
      </c>
      <c r="M9" s="26">
        <v>0</v>
      </c>
      <c r="N9" s="171">
        <v>0</v>
      </c>
    </row>
    <row r="10" spans="1:14" s="172" customFormat="1" ht="18.75" customHeight="1">
      <c r="A10" s="16" t="s">
        <v>257</v>
      </c>
      <c r="B10" s="17"/>
      <c r="C10" s="21">
        <f t="shared" si="0"/>
        <v>50</v>
      </c>
      <c r="D10" s="26">
        <v>4</v>
      </c>
      <c r="E10" s="26">
        <v>2</v>
      </c>
      <c r="F10" s="26">
        <v>3</v>
      </c>
      <c r="G10" s="26">
        <v>4</v>
      </c>
      <c r="H10" s="26">
        <v>3</v>
      </c>
      <c r="I10" s="26">
        <v>8</v>
      </c>
      <c r="J10" s="26">
        <v>0</v>
      </c>
      <c r="K10" s="26">
        <v>0</v>
      </c>
      <c r="L10" s="26">
        <v>6</v>
      </c>
      <c r="M10" s="26">
        <v>7</v>
      </c>
      <c r="N10" s="171">
        <v>13</v>
      </c>
    </row>
    <row r="11" spans="1:14" s="172" customFormat="1" ht="18.75" customHeight="1">
      <c r="A11" s="16" t="s">
        <v>258</v>
      </c>
      <c r="B11" s="17"/>
      <c r="C11" s="21">
        <f t="shared" si="0"/>
        <v>1880</v>
      </c>
      <c r="D11" s="26">
        <v>149</v>
      </c>
      <c r="E11" s="26">
        <v>133</v>
      </c>
      <c r="F11" s="26">
        <v>83</v>
      </c>
      <c r="G11" s="26">
        <v>94</v>
      </c>
      <c r="H11" s="26">
        <v>152</v>
      </c>
      <c r="I11" s="26">
        <v>210</v>
      </c>
      <c r="J11" s="26">
        <v>170</v>
      </c>
      <c r="K11" s="26">
        <v>374</v>
      </c>
      <c r="L11" s="26">
        <v>222</v>
      </c>
      <c r="M11" s="26">
        <v>206</v>
      </c>
      <c r="N11" s="171">
        <v>87</v>
      </c>
    </row>
    <row r="12" spans="1:14" s="172" customFormat="1" ht="18.75" customHeight="1">
      <c r="A12" s="16" t="s">
        <v>259</v>
      </c>
      <c r="B12" s="17"/>
      <c r="C12" s="21">
        <f t="shared" si="0"/>
        <v>74</v>
      </c>
      <c r="D12" s="26">
        <v>5</v>
      </c>
      <c r="E12" s="26">
        <v>11</v>
      </c>
      <c r="F12" s="26">
        <v>8</v>
      </c>
      <c r="G12" s="26">
        <v>2</v>
      </c>
      <c r="H12" s="26">
        <v>4</v>
      </c>
      <c r="I12" s="26">
        <v>10</v>
      </c>
      <c r="J12" s="26">
        <v>1</v>
      </c>
      <c r="K12" s="26">
        <v>6</v>
      </c>
      <c r="L12" s="26">
        <v>9</v>
      </c>
      <c r="M12" s="26">
        <v>7</v>
      </c>
      <c r="N12" s="171">
        <v>11</v>
      </c>
    </row>
    <row r="13" spans="1:14" s="172" customFormat="1" ht="18.75" customHeight="1">
      <c r="A13" s="16" t="s">
        <v>260</v>
      </c>
      <c r="B13" s="16"/>
      <c r="C13" s="21">
        <f t="shared" si="0"/>
        <v>120</v>
      </c>
      <c r="D13" s="26">
        <v>20</v>
      </c>
      <c r="E13" s="26">
        <v>11</v>
      </c>
      <c r="F13" s="26">
        <v>7</v>
      </c>
      <c r="G13" s="26">
        <v>1</v>
      </c>
      <c r="H13" s="26">
        <v>2</v>
      </c>
      <c r="I13" s="26">
        <v>5</v>
      </c>
      <c r="J13" s="26">
        <v>0</v>
      </c>
      <c r="K13" s="26">
        <v>22</v>
      </c>
      <c r="L13" s="26">
        <v>14</v>
      </c>
      <c r="M13" s="26">
        <v>16</v>
      </c>
      <c r="N13" s="171">
        <v>22</v>
      </c>
    </row>
    <row r="14" spans="1:14" s="172" customFormat="1" ht="18.75" customHeight="1">
      <c r="A14" s="16" t="s">
        <v>261</v>
      </c>
      <c r="B14" s="17"/>
      <c r="C14" s="21">
        <f t="shared" si="0"/>
        <v>93</v>
      </c>
      <c r="D14" s="26">
        <v>5</v>
      </c>
      <c r="E14" s="26">
        <v>17</v>
      </c>
      <c r="F14" s="26">
        <v>5</v>
      </c>
      <c r="G14" s="26">
        <v>5</v>
      </c>
      <c r="H14" s="26">
        <v>12</v>
      </c>
      <c r="I14" s="26">
        <v>10</v>
      </c>
      <c r="J14" s="26">
        <v>4</v>
      </c>
      <c r="K14" s="26">
        <v>7</v>
      </c>
      <c r="L14" s="26">
        <v>16</v>
      </c>
      <c r="M14" s="26">
        <v>6</v>
      </c>
      <c r="N14" s="171">
        <v>6</v>
      </c>
    </row>
    <row r="15" spans="1:14" s="172" customFormat="1" ht="18.75" customHeight="1">
      <c r="A15" s="16" t="s">
        <v>262</v>
      </c>
      <c r="B15" s="17"/>
      <c r="C15" s="21">
        <f t="shared" si="0"/>
        <v>32</v>
      </c>
      <c r="D15" s="26">
        <v>4</v>
      </c>
      <c r="E15" s="26">
        <v>6</v>
      </c>
      <c r="F15" s="26">
        <v>8</v>
      </c>
      <c r="G15" s="26">
        <v>0</v>
      </c>
      <c r="H15" s="26">
        <v>0</v>
      </c>
      <c r="I15" s="26">
        <v>3</v>
      </c>
      <c r="J15" s="26">
        <v>0</v>
      </c>
      <c r="K15" s="26">
        <v>0</v>
      </c>
      <c r="L15" s="26">
        <v>6</v>
      </c>
      <c r="M15" s="26">
        <v>2</v>
      </c>
      <c r="N15" s="171">
        <v>3</v>
      </c>
    </row>
    <row r="16" spans="1:14" s="172" customFormat="1" ht="18.75" customHeight="1">
      <c r="A16" s="16" t="s">
        <v>263</v>
      </c>
      <c r="B16" s="17"/>
      <c r="C16" s="21">
        <f t="shared" si="0"/>
        <v>5</v>
      </c>
      <c r="D16" s="26">
        <v>1</v>
      </c>
      <c r="E16" s="26">
        <v>0</v>
      </c>
      <c r="F16" s="26">
        <v>0</v>
      </c>
      <c r="G16" s="26">
        <v>0</v>
      </c>
      <c r="H16" s="26">
        <v>0</v>
      </c>
      <c r="I16" s="26">
        <v>2</v>
      </c>
      <c r="J16" s="26">
        <v>0</v>
      </c>
      <c r="K16" s="26">
        <v>1</v>
      </c>
      <c r="L16" s="26">
        <v>0</v>
      </c>
      <c r="M16" s="26">
        <v>0</v>
      </c>
      <c r="N16" s="171">
        <v>1</v>
      </c>
    </row>
    <row r="17" spans="1:14" s="172" customFormat="1" ht="18.75" customHeight="1">
      <c r="A17" s="16" t="s">
        <v>264</v>
      </c>
      <c r="B17" s="17"/>
      <c r="C17" s="21">
        <f t="shared" si="0"/>
        <v>23</v>
      </c>
      <c r="D17" s="26">
        <v>2</v>
      </c>
      <c r="E17" s="26">
        <v>5</v>
      </c>
      <c r="F17" s="26">
        <v>5</v>
      </c>
      <c r="G17" s="26">
        <v>3</v>
      </c>
      <c r="H17" s="26">
        <v>0</v>
      </c>
      <c r="I17" s="26">
        <v>2</v>
      </c>
      <c r="J17" s="26">
        <v>0</v>
      </c>
      <c r="K17" s="26">
        <v>0</v>
      </c>
      <c r="L17" s="26">
        <v>2</v>
      </c>
      <c r="M17" s="26">
        <v>1</v>
      </c>
      <c r="N17" s="171">
        <v>3</v>
      </c>
    </row>
    <row r="18" spans="1:14" s="172" customFormat="1" ht="18.75" customHeight="1">
      <c r="A18" s="16" t="s">
        <v>265</v>
      </c>
      <c r="B18" s="17"/>
      <c r="C18" s="21">
        <f t="shared" si="0"/>
        <v>19</v>
      </c>
      <c r="D18" s="26">
        <v>1</v>
      </c>
      <c r="E18" s="26">
        <v>1</v>
      </c>
      <c r="F18" s="26">
        <v>0</v>
      </c>
      <c r="G18" s="26">
        <v>1</v>
      </c>
      <c r="H18" s="26">
        <v>1</v>
      </c>
      <c r="I18" s="26">
        <v>7</v>
      </c>
      <c r="J18" s="26">
        <v>4</v>
      </c>
      <c r="K18" s="26">
        <v>1</v>
      </c>
      <c r="L18" s="26">
        <v>2</v>
      </c>
      <c r="M18" s="26">
        <v>0</v>
      </c>
      <c r="N18" s="171">
        <v>1</v>
      </c>
    </row>
    <row r="19" spans="1:14" s="172" customFormat="1" ht="18.75" customHeight="1">
      <c r="A19" s="16" t="s">
        <v>266</v>
      </c>
      <c r="B19" s="17"/>
      <c r="C19" s="21">
        <f t="shared" si="0"/>
        <v>8</v>
      </c>
      <c r="D19" s="26">
        <v>0</v>
      </c>
      <c r="E19" s="26">
        <v>1</v>
      </c>
      <c r="F19" s="26">
        <v>2</v>
      </c>
      <c r="G19" s="26">
        <v>2</v>
      </c>
      <c r="H19" s="26">
        <v>0</v>
      </c>
      <c r="I19" s="26">
        <v>0</v>
      </c>
      <c r="J19" s="26">
        <v>0</v>
      </c>
      <c r="K19" s="26">
        <v>1</v>
      </c>
      <c r="L19" s="26">
        <v>1</v>
      </c>
      <c r="M19" s="26">
        <v>0</v>
      </c>
      <c r="N19" s="171">
        <v>1</v>
      </c>
    </row>
    <row r="20" spans="1:14" s="172" customFormat="1" ht="18.75" customHeight="1">
      <c r="A20" s="16" t="s">
        <v>267</v>
      </c>
      <c r="B20" s="17"/>
      <c r="C20" s="21">
        <f t="shared" si="0"/>
        <v>58</v>
      </c>
      <c r="D20" s="26">
        <v>5</v>
      </c>
      <c r="E20" s="26">
        <v>12</v>
      </c>
      <c r="F20" s="26">
        <v>9</v>
      </c>
      <c r="G20" s="26">
        <v>5</v>
      </c>
      <c r="H20" s="26">
        <v>2</v>
      </c>
      <c r="I20" s="26">
        <v>9</v>
      </c>
      <c r="J20" s="26">
        <v>0</v>
      </c>
      <c r="K20" s="26">
        <v>4</v>
      </c>
      <c r="L20" s="26">
        <v>8</v>
      </c>
      <c r="M20" s="26">
        <v>2</v>
      </c>
      <c r="N20" s="171">
        <v>2</v>
      </c>
    </row>
    <row r="21" spans="1:14" s="172" customFormat="1" ht="18.75" customHeight="1">
      <c r="A21" s="105" t="s">
        <v>113</v>
      </c>
      <c r="B21" s="106"/>
      <c r="C21" s="58">
        <f t="shared" si="0"/>
        <v>98</v>
      </c>
      <c r="D21" s="173">
        <v>8</v>
      </c>
      <c r="E21" s="173">
        <v>14</v>
      </c>
      <c r="F21" s="173">
        <v>13</v>
      </c>
      <c r="G21" s="173">
        <v>4</v>
      </c>
      <c r="H21" s="173">
        <v>4</v>
      </c>
      <c r="I21" s="173">
        <v>10</v>
      </c>
      <c r="J21" s="173">
        <v>3</v>
      </c>
      <c r="K21" s="173">
        <v>9</v>
      </c>
      <c r="L21" s="173">
        <v>11</v>
      </c>
      <c r="M21" s="173">
        <v>9</v>
      </c>
      <c r="N21" s="174">
        <v>13</v>
      </c>
    </row>
    <row r="22" spans="12:16" ht="16.5" customHeight="1">
      <c r="L22" s="61"/>
      <c r="M22" s="61"/>
      <c r="N22" s="39" t="s">
        <v>106</v>
      </c>
      <c r="O22" s="20"/>
      <c r="P22" s="20"/>
    </row>
    <row r="23" spans="15:16" ht="13.5" customHeight="1">
      <c r="O23" s="20"/>
      <c r="P23" s="20"/>
    </row>
    <row r="24" spans="15:16" ht="13.5">
      <c r="O24" s="20"/>
      <c r="P24" s="20"/>
    </row>
    <row r="25" spans="15:16" ht="13.5">
      <c r="O25" s="20"/>
      <c r="P25" s="20"/>
    </row>
    <row r="26" spans="15:16" ht="13.5">
      <c r="O26" s="20"/>
      <c r="P26" s="20"/>
    </row>
    <row r="27" spans="15:16" ht="13.5">
      <c r="O27" s="20"/>
      <c r="P27" s="20"/>
    </row>
    <row r="28" spans="15:16" ht="13.5">
      <c r="O28" s="20"/>
      <c r="P28" s="20"/>
    </row>
    <row r="29" spans="15:16" ht="13.5">
      <c r="O29" s="20"/>
      <c r="P29" s="20"/>
    </row>
    <row r="30" spans="15:16" ht="13.5">
      <c r="O30" s="20"/>
      <c r="P30" s="20"/>
    </row>
    <row r="31" spans="15:16" ht="13.5">
      <c r="O31" s="20"/>
      <c r="P31" s="20"/>
    </row>
    <row r="32" spans="15:16" ht="13.5">
      <c r="O32" s="20"/>
      <c r="P32" s="20"/>
    </row>
    <row r="33" spans="15:16" ht="13.5">
      <c r="O33" s="20"/>
      <c r="P33" s="20"/>
    </row>
    <row r="34" spans="15:16" ht="13.5">
      <c r="O34" s="20"/>
      <c r="P34" s="20"/>
    </row>
    <row r="35" spans="15:16" ht="13.5">
      <c r="O35" s="20"/>
      <c r="P35" s="20"/>
    </row>
    <row r="36" spans="15:16" ht="13.5">
      <c r="O36" s="20"/>
      <c r="P36" s="20"/>
    </row>
    <row r="37" spans="15:16" ht="13.5">
      <c r="O37" s="20"/>
      <c r="P37" s="20"/>
    </row>
    <row r="38" spans="15:16" ht="13.5">
      <c r="O38" s="20"/>
      <c r="P38" s="20"/>
    </row>
    <row r="39" spans="15:16" ht="13.5">
      <c r="O39" s="20"/>
      <c r="P39" s="20"/>
    </row>
    <row r="40" spans="15:16" ht="13.5">
      <c r="O40" s="20"/>
      <c r="P40" s="20"/>
    </row>
    <row r="41" spans="15:16" ht="13.5">
      <c r="O41" s="20"/>
      <c r="P41" s="20"/>
    </row>
    <row r="42" spans="15:16" ht="13.5">
      <c r="O42" s="20"/>
      <c r="P42" s="20"/>
    </row>
    <row r="43" spans="15:16" ht="13.5">
      <c r="O43" s="20"/>
      <c r="P43" s="20"/>
    </row>
    <row r="44" spans="15:16" ht="13.5">
      <c r="O44" s="20"/>
      <c r="P44" s="20"/>
    </row>
    <row r="45" spans="15:16" ht="13.5">
      <c r="O45" s="20"/>
      <c r="P45" s="20"/>
    </row>
    <row r="46" spans="15:16" ht="13.5">
      <c r="O46" s="20"/>
      <c r="P46" s="20"/>
    </row>
    <row r="47" spans="15:16" ht="13.5">
      <c r="O47" s="20"/>
      <c r="P47" s="20"/>
    </row>
    <row r="48" spans="15:16" ht="13.5">
      <c r="O48" s="20"/>
      <c r="P48" s="20"/>
    </row>
    <row r="49" spans="15:16" ht="13.5">
      <c r="O49" s="20"/>
      <c r="P49" s="20"/>
    </row>
    <row r="50" spans="15:16" ht="13.5">
      <c r="O50" s="20"/>
      <c r="P50" s="20"/>
    </row>
    <row r="51" spans="15:16" ht="13.5">
      <c r="O51" s="20"/>
      <c r="P51" s="20"/>
    </row>
    <row r="52" spans="15:16" ht="13.5">
      <c r="O52" s="20"/>
      <c r="P52" s="20"/>
    </row>
    <row r="53" spans="15:16" ht="13.5">
      <c r="O53" s="20"/>
      <c r="P53" s="20"/>
    </row>
    <row r="54" spans="15:16" ht="13.5">
      <c r="O54" s="20"/>
      <c r="P54" s="20"/>
    </row>
    <row r="55" spans="15:16" ht="13.5">
      <c r="O55" s="20"/>
      <c r="P55" s="20"/>
    </row>
    <row r="56" spans="15:16" ht="13.5">
      <c r="O56" s="20"/>
      <c r="P56" s="20"/>
    </row>
    <row r="57" spans="15:16" ht="13.5">
      <c r="O57" s="20"/>
      <c r="P57" s="20"/>
    </row>
    <row r="58" spans="15:16" ht="13.5">
      <c r="O58" s="20"/>
      <c r="P58" s="20"/>
    </row>
    <row r="59" spans="15:16" ht="13.5">
      <c r="O59" s="20"/>
      <c r="P59" s="20"/>
    </row>
    <row r="60" spans="15:16" ht="13.5">
      <c r="O60" s="20"/>
      <c r="P60" s="20"/>
    </row>
    <row r="61" spans="15:16" ht="13.5">
      <c r="O61" s="20"/>
      <c r="P61" s="20"/>
    </row>
    <row r="62" spans="15:16" ht="13.5">
      <c r="O62" s="20"/>
      <c r="P62" s="20"/>
    </row>
    <row r="63" spans="15:16" ht="13.5">
      <c r="O63" s="20"/>
      <c r="P63" s="20"/>
    </row>
    <row r="64" spans="15:16" ht="13.5">
      <c r="O64" s="20"/>
      <c r="P64" s="20"/>
    </row>
    <row r="65" spans="15:16" ht="13.5">
      <c r="O65" s="20"/>
      <c r="P65" s="20"/>
    </row>
    <row r="66" spans="15:16" ht="13.5">
      <c r="O66" s="20"/>
      <c r="P66" s="20"/>
    </row>
    <row r="67" spans="15:16" ht="13.5">
      <c r="O67" s="20"/>
      <c r="P67" s="20"/>
    </row>
    <row r="68" spans="15:16" ht="13.5">
      <c r="O68" s="20"/>
      <c r="P68" s="20"/>
    </row>
    <row r="69" spans="15:16" ht="13.5">
      <c r="O69" s="20"/>
      <c r="P69" s="20"/>
    </row>
    <row r="70" spans="15:16" ht="13.5">
      <c r="O70" s="20"/>
      <c r="P70" s="20"/>
    </row>
    <row r="71" spans="15:16" ht="13.5">
      <c r="O71" s="20"/>
      <c r="P71" s="20"/>
    </row>
    <row r="72" spans="15:16" ht="13.5">
      <c r="O72" s="20"/>
      <c r="P72" s="20"/>
    </row>
    <row r="73" spans="15:16" ht="13.5">
      <c r="O73" s="20"/>
      <c r="P73" s="20"/>
    </row>
    <row r="74" spans="15:16" ht="13.5">
      <c r="O74" s="20"/>
      <c r="P74" s="20"/>
    </row>
    <row r="75" spans="15:16" ht="13.5">
      <c r="O75" s="20"/>
      <c r="P75" s="20"/>
    </row>
    <row r="76" spans="15:16" ht="13.5">
      <c r="O76" s="20"/>
      <c r="P76" s="20"/>
    </row>
    <row r="77" spans="15:16" ht="13.5">
      <c r="O77" s="20"/>
      <c r="P77" s="20"/>
    </row>
  </sheetData>
  <sheetProtection/>
  <printOptions horizontalCentered="1"/>
  <pageMargins left="0.7086614173228347" right="0.7086614173228347" top="5.511811023622047" bottom="0.7874015748031497" header="0.4724409448818898" footer="0.472440944881889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15.625" style="1" customWidth="1"/>
    <col min="2" max="2" width="0.875" style="1" customWidth="1"/>
    <col min="3" max="3" width="6.50390625" style="1" customWidth="1"/>
    <col min="4" max="15" width="5.50390625" style="1" customWidth="1"/>
    <col min="16" max="16384" width="9.00390625" style="1" customWidth="1"/>
  </cols>
  <sheetData>
    <row r="1" spans="1:6" ht="13.5" customHeight="1">
      <c r="A1" s="3" t="s">
        <v>268</v>
      </c>
      <c r="B1" s="3"/>
      <c r="C1" s="6"/>
      <c r="D1" s="6"/>
      <c r="E1" s="6"/>
      <c r="F1" s="6"/>
    </row>
    <row r="2" spans="1:15" ht="13.5" customHeight="1">
      <c r="A2" s="6"/>
      <c r="B2" s="6"/>
      <c r="C2" s="6"/>
      <c r="D2" s="6"/>
      <c r="E2" s="6"/>
      <c r="F2" s="6"/>
      <c r="O2" s="7" t="s">
        <v>47</v>
      </c>
    </row>
    <row r="3" spans="1:16" ht="21" customHeight="1">
      <c r="A3" s="9" t="s">
        <v>251</v>
      </c>
      <c r="B3" s="10"/>
      <c r="C3" s="11" t="s">
        <v>152</v>
      </c>
      <c r="D3" s="11" t="s">
        <v>269</v>
      </c>
      <c r="E3" s="11" t="s">
        <v>270</v>
      </c>
      <c r="F3" s="11" t="s">
        <v>271</v>
      </c>
      <c r="G3" s="11" t="s">
        <v>272</v>
      </c>
      <c r="H3" s="11" t="s">
        <v>273</v>
      </c>
      <c r="I3" s="11" t="s">
        <v>274</v>
      </c>
      <c r="J3" s="11" t="s">
        <v>275</v>
      </c>
      <c r="K3" s="11" t="s">
        <v>276</v>
      </c>
      <c r="L3" s="11" t="s">
        <v>277</v>
      </c>
      <c r="M3" s="11" t="s">
        <v>278</v>
      </c>
      <c r="N3" s="11" t="s">
        <v>279</v>
      </c>
      <c r="O3" s="12" t="s">
        <v>280</v>
      </c>
      <c r="P3" s="20"/>
    </row>
    <row r="4" spans="1:16" ht="30" customHeight="1">
      <c r="A4" s="14" t="s">
        <v>101</v>
      </c>
      <c r="B4" s="15"/>
      <c r="C4" s="48">
        <f aca="true" t="shared" si="0" ref="C4:C21">SUM(D4:O4)</f>
        <v>2656</v>
      </c>
      <c r="D4" s="48">
        <f aca="true" t="shared" si="1" ref="D4:O4">SUM(D5:D21)</f>
        <v>65</v>
      </c>
      <c r="E4" s="48">
        <f t="shared" si="1"/>
        <v>110</v>
      </c>
      <c r="F4" s="48">
        <f t="shared" si="1"/>
        <v>387</v>
      </c>
      <c r="G4" s="48">
        <f t="shared" si="1"/>
        <v>517</v>
      </c>
      <c r="H4" s="48">
        <f t="shared" si="1"/>
        <v>810</v>
      </c>
      <c r="I4" s="48">
        <f t="shared" si="1"/>
        <v>451</v>
      </c>
      <c r="J4" s="48">
        <f t="shared" si="1"/>
        <v>145</v>
      </c>
      <c r="K4" s="48">
        <f t="shared" si="1"/>
        <v>69</v>
      </c>
      <c r="L4" s="48">
        <f t="shared" si="1"/>
        <v>38</v>
      </c>
      <c r="M4" s="48">
        <f t="shared" si="1"/>
        <v>25</v>
      </c>
      <c r="N4" s="48">
        <f t="shared" si="1"/>
        <v>17</v>
      </c>
      <c r="O4" s="70">
        <f t="shared" si="1"/>
        <v>22</v>
      </c>
      <c r="P4" s="20"/>
    </row>
    <row r="5" spans="1:15" s="172" customFormat="1" ht="19.5" customHeight="1">
      <c r="A5" s="113" t="s">
        <v>252</v>
      </c>
      <c r="B5" s="114"/>
      <c r="C5" s="51">
        <f t="shared" si="0"/>
        <v>151</v>
      </c>
      <c r="D5" s="52">
        <v>16</v>
      </c>
      <c r="E5" s="52">
        <v>9</v>
      </c>
      <c r="F5" s="52">
        <v>9</v>
      </c>
      <c r="G5" s="52">
        <v>16</v>
      </c>
      <c r="H5" s="52">
        <v>14</v>
      </c>
      <c r="I5" s="52">
        <v>13</v>
      </c>
      <c r="J5" s="52">
        <v>18</v>
      </c>
      <c r="K5" s="52">
        <v>22</v>
      </c>
      <c r="L5" s="52">
        <v>17</v>
      </c>
      <c r="M5" s="52">
        <v>8</v>
      </c>
      <c r="N5" s="52">
        <v>5</v>
      </c>
      <c r="O5" s="53">
        <v>4</v>
      </c>
    </row>
    <row r="6" spans="1:15" s="172" customFormat="1" ht="19.5" customHeight="1">
      <c r="A6" s="16" t="s">
        <v>253</v>
      </c>
      <c r="B6" s="17"/>
      <c r="C6" s="21">
        <f t="shared" si="0"/>
        <v>20</v>
      </c>
      <c r="D6" s="18">
        <v>0</v>
      </c>
      <c r="E6" s="18">
        <v>1</v>
      </c>
      <c r="F6" s="18">
        <v>0</v>
      </c>
      <c r="G6" s="18">
        <v>0</v>
      </c>
      <c r="H6" s="18">
        <v>0</v>
      </c>
      <c r="I6" s="18">
        <v>4</v>
      </c>
      <c r="J6" s="18">
        <v>5</v>
      </c>
      <c r="K6" s="18">
        <v>3</v>
      </c>
      <c r="L6" s="18">
        <v>5</v>
      </c>
      <c r="M6" s="18">
        <v>2</v>
      </c>
      <c r="N6" s="18">
        <v>0</v>
      </c>
      <c r="O6" s="19">
        <v>0</v>
      </c>
    </row>
    <row r="7" spans="1:15" s="172" customFormat="1" ht="19.5" customHeight="1">
      <c r="A7" s="16" t="s">
        <v>254</v>
      </c>
      <c r="B7" s="17"/>
      <c r="C7" s="21">
        <f t="shared" si="0"/>
        <v>17</v>
      </c>
      <c r="D7" s="18">
        <v>0</v>
      </c>
      <c r="E7" s="18">
        <v>1</v>
      </c>
      <c r="F7" s="18">
        <v>1</v>
      </c>
      <c r="G7" s="18">
        <v>1</v>
      </c>
      <c r="H7" s="18">
        <v>2</v>
      </c>
      <c r="I7" s="18">
        <v>4</v>
      </c>
      <c r="J7" s="18">
        <v>1</v>
      </c>
      <c r="K7" s="18">
        <v>1</v>
      </c>
      <c r="L7" s="18">
        <v>0</v>
      </c>
      <c r="M7" s="18">
        <v>3</v>
      </c>
      <c r="N7" s="18">
        <v>2</v>
      </c>
      <c r="O7" s="19">
        <v>1</v>
      </c>
    </row>
    <row r="8" spans="1:15" s="172" customFormat="1" ht="19.5" customHeight="1">
      <c r="A8" s="16" t="s">
        <v>255</v>
      </c>
      <c r="B8" s="17"/>
      <c r="C8" s="21">
        <f t="shared" si="0"/>
        <v>5</v>
      </c>
      <c r="D8" s="18">
        <v>0</v>
      </c>
      <c r="E8" s="18">
        <v>0</v>
      </c>
      <c r="F8" s="18">
        <v>1</v>
      </c>
      <c r="G8" s="18">
        <v>0</v>
      </c>
      <c r="H8" s="18">
        <v>2</v>
      </c>
      <c r="I8" s="18">
        <v>1</v>
      </c>
      <c r="J8" s="18">
        <v>0</v>
      </c>
      <c r="K8" s="18">
        <v>0</v>
      </c>
      <c r="L8" s="18">
        <v>0</v>
      </c>
      <c r="M8" s="18">
        <v>1</v>
      </c>
      <c r="N8" s="18">
        <v>0</v>
      </c>
      <c r="O8" s="19">
        <v>0</v>
      </c>
    </row>
    <row r="9" spans="1:15" s="172" customFormat="1" ht="19.5" customHeight="1">
      <c r="A9" s="16" t="s">
        <v>256</v>
      </c>
      <c r="B9" s="17"/>
      <c r="C9" s="21">
        <f t="shared" si="0"/>
        <v>3</v>
      </c>
      <c r="D9" s="18">
        <v>0</v>
      </c>
      <c r="E9" s="18">
        <v>1</v>
      </c>
      <c r="F9" s="18">
        <v>0</v>
      </c>
      <c r="G9" s="18">
        <v>2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v>0</v>
      </c>
    </row>
    <row r="10" spans="1:15" s="172" customFormat="1" ht="19.5" customHeight="1">
      <c r="A10" s="16" t="s">
        <v>257</v>
      </c>
      <c r="B10" s="17"/>
      <c r="C10" s="21">
        <f t="shared" si="0"/>
        <v>50</v>
      </c>
      <c r="D10" s="18">
        <v>2</v>
      </c>
      <c r="E10" s="18">
        <v>9</v>
      </c>
      <c r="F10" s="18">
        <v>6</v>
      </c>
      <c r="G10" s="18">
        <v>1</v>
      </c>
      <c r="H10" s="18">
        <v>8</v>
      </c>
      <c r="I10" s="18">
        <v>2</v>
      </c>
      <c r="J10" s="18">
        <v>3</v>
      </c>
      <c r="K10" s="18">
        <v>9</v>
      </c>
      <c r="L10" s="18">
        <v>4</v>
      </c>
      <c r="M10" s="18">
        <v>1</v>
      </c>
      <c r="N10" s="18">
        <v>3</v>
      </c>
      <c r="O10" s="19">
        <v>2</v>
      </c>
    </row>
    <row r="11" spans="1:15" s="172" customFormat="1" ht="19.5" customHeight="1">
      <c r="A11" s="16" t="s">
        <v>258</v>
      </c>
      <c r="B11" s="17"/>
      <c r="C11" s="21">
        <f t="shared" si="0"/>
        <v>1880</v>
      </c>
      <c r="D11" s="18">
        <v>8</v>
      </c>
      <c r="E11" s="18">
        <v>39</v>
      </c>
      <c r="F11" s="18">
        <v>258</v>
      </c>
      <c r="G11" s="18">
        <v>389</v>
      </c>
      <c r="H11" s="18">
        <v>672</v>
      </c>
      <c r="I11" s="18">
        <v>399</v>
      </c>
      <c r="J11" s="18">
        <v>83</v>
      </c>
      <c r="K11" s="18">
        <v>20</v>
      </c>
      <c r="L11" s="18">
        <v>3</v>
      </c>
      <c r="M11" s="18">
        <v>3</v>
      </c>
      <c r="N11" s="18">
        <v>2</v>
      </c>
      <c r="O11" s="19">
        <v>4</v>
      </c>
    </row>
    <row r="12" spans="1:15" s="172" customFormat="1" ht="19.5" customHeight="1">
      <c r="A12" s="16" t="s">
        <v>259</v>
      </c>
      <c r="B12" s="17"/>
      <c r="C12" s="21">
        <f t="shared" si="0"/>
        <v>74</v>
      </c>
      <c r="D12" s="18">
        <v>6</v>
      </c>
      <c r="E12" s="18">
        <v>6</v>
      </c>
      <c r="F12" s="18">
        <v>23</v>
      </c>
      <c r="G12" s="18">
        <v>18</v>
      </c>
      <c r="H12" s="18">
        <v>4</v>
      </c>
      <c r="I12" s="18">
        <v>1</v>
      </c>
      <c r="J12" s="18">
        <v>4</v>
      </c>
      <c r="K12" s="18">
        <v>5</v>
      </c>
      <c r="L12" s="18">
        <v>4</v>
      </c>
      <c r="M12" s="18">
        <v>2</v>
      </c>
      <c r="N12" s="18">
        <v>0</v>
      </c>
      <c r="O12" s="19">
        <v>1</v>
      </c>
    </row>
    <row r="13" spans="1:15" s="172" customFormat="1" ht="19.5" customHeight="1">
      <c r="A13" s="16" t="s">
        <v>260</v>
      </c>
      <c r="B13" s="16"/>
      <c r="C13" s="21">
        <f t="shared" si="0"/>
        <v>120</v>
      </c>
      <c r="D13" s="18">
        <v>2</v>
      </c>
      <c r="E13" s="18">
        <v>3</v>
      </c>
      <c r="F13" s="18">
        <v>13</v>
      </c>
      <c r="G13" s="18">
        <v>22</v>
      </c>
      <c r="H13" s="18">
        <v>68</v>
      </c>
      <c r="I13" s="18">
        <v>5</v>
      </c>
      <c r="J13" s="18">
        <v>1</v>
      </c>
      <c r="K13" s="18">
        <v>0</v>
      </c>
      <c r="L13" s="18">
        <v>0</v>
      </c>
      <c r="M13" s="18">
        <v>2</v>
      </c>
      <c r="N13" s="18">
        <v>1</v>
      </c>
      <c r="O13" s="19">
        <v>3</v>
      </c>
    </row>
    <row r="14" spans="1:15" s="172" customFormat="1" ht="19.5" customHeight="1">
      <c r="A14" s="16" t="s">
        <v>261</v>
      </c>
      <c r="B14" s="17"/>
      <c r="C14" s="21">
        <f t="shared" si="0"/>
        <v>93</v>
      </c>
      <c r="D14" s="18">
        <v>4</v>
      </c>
      <c r="E14" s="18">
        <v>8</v>
      </c>
      <c r="F14" s="18">
        <v>33</v>
      </c>
      <c r="G14" s="18">
        <v>31</v>
      </c>
      <c r="H14" s="18">
        <v>12</v>
      </c>
      <c r="I14" s="18">
        <v>1</v>
      </c>
      <c r="J14" s="18">
        <v>2</v>
      </c>
      <c r="K14" s="18">
        <v>0</v>
      </c>
      <c r="L14" s="18">
        <v>0</v>
      </c>
      <c r="M14" s="18">
        <v>0</v>
      </c>
      <c r="N14" s="18">
        <v>1</v>
      </c>
      <c r="O14" s="19">
        <v>1</v>
      </c>
    </row>
    <row r="15" spans="1:15" s="172" customFormat="1" ht="19.5" customHeight="1">
      <c r="A15" s="16" t="s">
        <v>262</v>
      </c>
      <c r="B15" s="17"/>
      <c r="C15" s="21">
        <f t="shared" si="0"/>
        <v>32</v>
      </c>
      <c r="D15" s="18">
        <v>8</v>
      </c>
      <c r="E15" s="18">
        <v>7</v>
      </c>
      <c r="F15" s="18">
        <v>10</v>
      </c>
      <c r="G15" s="18">
        <v>4</v>
      </c>
      <c r="H15" s="18">
        <v>0</v>
      </c>
      <c r="I15" s="18">
        <v>0</v>
      </c>
      <c r="J15" s="18">
        <v>2</v>
      </c>
      <c r="K15" s="18">
        <v>1</v>
      </c>
      <c r="L15" s="18">
        <v>0</v>
      </c>
      <c r="M15" s="18">
        <v>0</v>
      </c>
      <c r="N15" s="18">
        <v>0</v>
      </c>
      <c r="O15" s="19">
        <v>0</v>
      </c>
    </row>
    <row r="16" spans="1:15" s="172" customFormat="1" ht="19.5" customHeight="1">
      <c r="A16" s="16" t="s">
        <v>263</v>
      </c>
      <c r="B16" s="17"/>
      <c r="C16" s="21">
        <f t="shared" si="0"/>
        <v>5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v>1</v>
      </c>
    </row>
    <row r="17" spans="1:15" s="172" customFormat="1" ht="19.5" customHeight="1">
      <c r="A17" s="16" t="s">
        <v>264</v>
      </c>
      <c r="B17" s="17"/>
      <c r="C17" s="21">
        <f t="shared" si="0"/>
        <v>23</v>
      </c>
      <c r="D17" s="18">
        <v>1</v>
      </c>
      <c r="E17" s="18">
        <v>1</v>
      </c>
      <c r="F17" s="18">
        <v>6</v>
      </c>
      <c r="G17" s="18">
        <v>8</v>
      </c>
      <c r="H17" s="18">
        <v>5</v>
      </c>
      <c r="I17" s="18">
        <v>0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  <c r="O17" s="19">
        <v>1</v>
      </c>
    </row>
    <row r="18" spans="1:15" s="172" customFormat="1" ht="19.5" customHeight="1">
      <c r="A18" s="16" t="s">
        <v>265</v>
      </c>
      <c r="B18" s="17"/>
      <c r="C18" s="21">
        <f t="shared" si="0"/>
        <v>19</v>
      </c>
      <c r="D18" s="18">
        <v>4</v>
      </c>
      <c r="E18" s="18">
        <v>2</v>
      </c>
      <c r="F18" s="18">
        <v>1</v>
      </c>
      <c r="G18" s="18">
        <v>2</v>
      </c>
      <c r="H18" s="18">
        <v>1</v>
      </c>
      <c r="I18" s="18">
        <v>4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9">
        <v>0</v>
      </c>
    </row>
    <row r="19" spans="1:15" s="172" customFormat="1" ht="19.5" customHeight="1">
      <c r="A19" s="16" t="s">
        <v>266</v>
      </c>
      <c r="B19" s="17"/>
      <c r="C19" s="21">
        <f t="shared" si="0"/>
        <v>8</v>
      </c>
      <c r="D19" s="18">
        <v>0</v>
      </c>
      <c r="E19" s="18">
        <v>0</v>
      </c>
      <c r="F19" s="18">
        <v>0</v>
      </c>
      <c r="G19" s="18">
        <v>0</v>
      </c>
      <c r="H19" s="18">
        <v>2</v>
      </c>
      <c r="I19" s="18">
        <v>1</v>
      </c>
      <c r="J19" s="18">
        <v>4</v>
      </c>
      <c r="K19" s="18">
        <v>0</v>
      </c>
      <c r="L19" s="18">
        <v>1</v>
      </c>
      <c r="M19" s="18">
        <v>0</v>
      </c>
      <c r="N19" s="18">
        <v>0</v>
      </c>
      <c r="O19" s="19">
        <v>0</v>
      </c>
    </row>
    <row r="20" spans="1:15" s="172" customFormat="1" ht="19.5" customHeight="1">
      <c r="A20" s="16" t="s">
        <v>267</v>
      </c>
      <c r="B20" s="17"/>
      <c r="C20" s="21">
        <f t="shared" si="0"/>
        <v>58</v>
      </c>
      <c r="D20" s="18">
        <v>6</v>
      </c>
      <c r="E20" s="18">
        <v>8</v>
      </c>
      <c r="F20" s="18">
        <v>6</v>
      </c>
      <c r="G20" s="18">
        <v>14</v>
      </c>
      <c r="H20" s="18">
        <v>7</v>
      </c>
      <c r="I20" s="18">
        <v>6</v>
      </c>
      <c r="J20" s="18">
        <v>6</v>
      </c>
      <c r="K20" s="18">
        <v>3</v>
      </c>
      <c r="L20" s="18">
        <v>1</v>
      </c>
      <c r="M20" s="18">
        <v>0</v>
      </c>
      <c r="N20" s="18">
        <v>1</v>
      </c>
      <c r="O20" s="19">
        <v>0</v>
      </c>
    </row>
    <row r="21" spans="1:15" s="172" customFormat="1" ht="19.5" customHeight="1">
      <c r="A21" s="105" t="s">
        <v>113</v>
      </c>
      <c r="B21" s="106"/>
      <c r="C21" s="58">
        <f t="shared" si="0"/>
        <v>98</v>
      </c>
      <c r="D21" s="59">
        <v>8</v>
      </c>
      <c r="E21" s="59">
        <v>14</v>
      </c>
      <c r="F21" s="59">
        <v>19</v>
      </c>
      <c r="G21" s="59">
        <v>8</v>
      </c>
      <c r="H21" s="59">
        <v>12</v>
      </c>
      <c r="I21" s="59">
        <v>10</v>
      </c>
      <c r="J21" s="59">
        <v>14</v>
      </c>
      <c r="K21" s="59">
        <v>4</v>
      </c>
      <c r="L21" s="59">
        <v>2</v>
      </c>
      <c r="M21" s="59">
        <v>2</v>
      </c>
      <c r="N21" s="59">
        <v>1</v>
      </c>
      <c r="O21" s="60">
        <v>4</v>
      </c>
    </row>
    <row r="22" spans="13:15" ht="16.5" customHeight="1">
      <c r="M22" s="61"/>
      <c r="N22" s="61"/>
      <c r="O22" s="39" t="s">
        <v>106</v>
      </c>
    </row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15.625" style="1" customWidth="1"/>
    <col min="2" max="2" width="0.875" style="1" customWidth="1"/>
    <col min="3" max="3" width="6.50390625" style="1" customWidth="1"/>
    <col min="4" max="14" width="6.00390625" style="1" customWidth="1"/>
    <col min="15" max="15" width="7.125" style="1" customWidth="1"/>
    <col min="16" max="16384" width="9.00390625" style="1" customWidth="1"/>
  </cols>
  <sheetData>
    <row r="1" spans="1:5" ht="13.5" customHeight="1">
      <c r="A1" s="3" t="s">
        <v>281</v>
      </c>
      <c r="B1" s="3"/>
      <c r="C1" s="6"/>
      <c r="D1" s="6"/>
      <c r="E1" s="6"/>
    </row>
    <row r="2" spans="1:14" ht="13.5" customHeight="1">
      <c r="A2" s="37"/>
      <c r="B2" s="37"/>
      <c r="C2" s="37"/>
      <c r="D2" s="37"/>
      <c r="E2" s="37"/>
      <c r="K2" s="135"/>
      <c r="L2" s="135"/>
      <c r="M2" s="7"/>
      <c r="N2" s="7" t="s">
        <v>47</v>
      </c>
    </row>
    <row r="3" spans="1:14" ht="21" customHeight="1">
      <c r="A3" s="9" t="s">
        <v>282</v>
      </c>
      <c r="B3" s="10"/>
      <c r="C3" s="11" t="s">
        <v>283</v>
      </c>
      <c r="D3" s="11" t="s">
        <v>284</v>
      </c>
      <c r="E3" s="11" t="s">
        <v>285</v>
      </c>
      <c r="F3" s="11" t="s">
        <v>286</v>
      </c>
      <c r="G3" s="11" t="s">
        <v>287</v>
      </c>
      <c r="H3" s="11" t="s">
        <v>288</v>
      </c>
      <c r="I3" s="11" t="s">
        <v>289</v>
      </c>
      <c r="J3" s="11" t="s">
        <v>290</v>
      </c>
      <c r="K3" s="11" t="s">
        <v>291</v>
      </c>
      <c r="L3" s="11" t="s">
        <v>292</v>
      </c>
      <c r="M3" s="11" t="s">
        <v>293</v>
      </c>
      <c r="N3" s="12" t="s">
        <v>294</v>
      </c>
    </row>
    <row r="4" spans="1:14" ht="24" customHeight="1">
      <c r="A4" s="14" t="s">
        <v>295</v>
      </c>
      <c r="B4" s="15"/>
      <c r="C4" s="91">
        <f>SUM(D4:N4)</f>
        <v>1880</v>
      </c>
      <c r="D4" s="91">
        <f>SUM(D5:D8)</f>
        <v>149</v>
      </c>
      <c r="E4" s="91">
        <f aca="true" t="shared" si="0" ref="E4:N4">SUM(E5:E8)</f>
        <v>133</v>
      </c>
      <c r="F4" s="91">
        <f t="shared" si="0"/>
        <v>83</v>
      </c>
      <c r="G4" s="91">
        <f t="shared" si="0"/>
        <v>94</v>
      </c>
      <c r="H4" s="91">
        <f t="shared" si="0"/>
        <v>152</v>
      </c>
      <c r="I4" s="91">
        <f t="shared" si="0"/>
        <v>210</v>
      </c>
      <c r="J4" s="91">
        <f t="shared" si="0"/>
        <v>170</v>
      </c>
      <c r="K4" s="91">
        <f t="shared" si="0"/>
        <v>374</v>
      </c>
      <c r="L4" s="91">
        <f t="shared" si="0"/>
        <v>222</v>
      </c>
      <c r="M4" s="91">
        <f t="shared" si="0"/>
        <v>206</v>
      </c>
      <c r="N4" s="92">
        <f t="shared" si="0"/>
        <v>87</v>
      </c>
    </row>
    <row r="5" spans="1:14" ht="24" customHeight="1">
      <c r="A5" s="113" t="s">
        <v>296</v>
      </c>
      <c r="B5" s="114"/>
      <c r="C5" s="166">
        <f>SUM(D5:N5)</f>
        <v>1418</v>
      </c>
      <c r="D5" s="167">
        <v>55</v>
      </c>
      <c r="E5" s="167">
        <v>102</v>
      </c>
      <c r="F5" s="167">
        <v>37</v>
      </c>
      <c r="G5" s="167">
        <v>87</v>
      </c>
      <c r="H5" s="167">
        <v>32</v>
      </c>
      <c r="I5" s="167">
        <v>172</v>
      </c>
      <c r="J5" s="167">
        <v>167</v>
      </c>
      <c r="K5" s="167">
        <v>369</v>
      </c>
      <c r="L5" s="167">
        <v>178</v>
      </c>
      <c r="M5" s="167">
        <v>155</v>
      </c>
      <c r="N5" s="168">
        <v>64</v>
      </c>
    </row>
    <row r="6" spans="1:14" ht="24" customHeight="1">
      <c r="A6" s="16" t="s">
        <v>297</v>
      </c>
      <c r="B6" s="17"/>
      <c r="C6" s="103">
        <f>SUM(D6:N6)</f>
        <v>3</v>
      </c>
      <c r="D6" s="93">
        <v>0</v>
      </c>
      <c r="E6" s="93">
        <v>0</v>
      </c>
      <c r="F6" s="93">
        <v>1</v>
      </c>
      <c r="G6" s="93">
        <v>0</v>
      </c>
      <c r="H6" s="93">
        <v>0</v>
      </c>
      <c r="I6" s="93">
        <v>1</v>
      </c>
      <c r="J6" s="93">
        <v>0</v>
      </c>
      <c r="K6" s="93">
        <v>0</v>
      </c>
      <c r="L6" s="93">
        <v>1</v>
      </c>
      <c r="M6" s="93">
        <v>0</v>
      </c>
      <c r="N6" s="94">
        <v>0</v>
      </c>
    </row>
    <row r="7" spans="1:14" ht="24" customHeight="1">
      <c r="A7" s="16" t="s">
        <v>298</v>
      </c>
      <c r="B7" s="17"/>
      <c r="C7" s="103">
        <f>SUM(D7:N7)</f>
        <v>32</v>
      </c>
      <c r="D7" s="93">
        <v>2</v>
      </c>
      <c r="E7" s="93">
        <v>1</v>
      </c>
      <c r="F7" s="93">
        <v>0</v>
      </c>
      <c r="G7" s="93">
        <v>1</v>
      </c>
      <c r="H7" s="93">
        <v>1</v>
      </c>
      <c r="I7" s="93">
        <v>3</v>
      </c>
      <c r="J7" s="93">
        <v>0</v>
      </c>
      <c r="K7" s="93">
        <v>1</v>
      </c>
      <c r="L7" s="93">
        <v>14</v>
      </c>
      <c r="M7" s="93">
        <v>9</v>
      </c>
      <c r="N7" s="94">
        <v>0</v>
      </c>
    </row>
    <row r="8" spans="1:14" ht="24" customHeight="1">
      <c r="A8" s="105" t="s">
        <v>113</v>
      </c>
      <c r="B8" s="106"/>
      <c r="C8" s="107">
        <f>SUM(D8:N8)</f>
        <v>427</v>
      </c>
      <c r="D8" s="96">
        <v>92</v>
      </c>
      <c r="E8" s="96">
        <v>30</v>
      </c>
      <c r="F8" s="96">
        <v>45</v>
      </c>
      <c r="G8" s="96">
        <v>6</v>
      </c>
      <c r="H8" s="96">
        <v>119</v>
      </c>
      <c r="I8" s="96">
        <v>34</v>
      </c>
      <c r="J8" s="96">
        <v>3</v>
      </c>
      <c r="K8" s="96">
        <v>4</v>
      </c>
      <c r="L8" s="96">
        <v>29</v>
      </c>
      <c r="M8" s="96">
        <v>42</v>
      </c>
      <c r="N8" s="97">
        <v>23</v>
      </c>
    </row>
    <row r="9" spans="1:14" ht="16.5" customHeight="1">
      <c r="A9" s="1" t="s">
        <v>299</v>
      </c>
      <c r="L9" s="61"/>
      <c r="M9" s="61"/>
      <c r="N9" s="39" t="s">
        <v>300</v>
      </c>
    </row>
    <row r="23" ht="13.5">
      <c r="H23" s="20"/>
    </row>
  </sheetData>
  <sheetProtection/>
  <printOptions horizontalCentered="1"/>
  <pageMargins left="0.7086614173228347" right="0.7086614173228347" top="7.362204724409449" bottom="0.7874015748031497" header="0.4724409448818898" footer="0.472440944881889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52"/>
  <sheetViews>
    <sheetView zoomScalePageLayoutView="0" workbookViewId="0" topLeftCell="A16">
      <selection activeCell="M24" sqref="M24"/>
    </sheetView>
  </sheetViews>
  <sheetFormatPr defaultColWidth="9.00390625" defaultRowHeight="13.5"/>
  <cols>
    <col min="1" max="1" width="2.375" style="1" customWidth="1"/>
    <col min="2" max="2" width="16.375" style="1" customWidth="1"/>
    <col min="3" max="3" width="0.74609375" style="1" customWidth="1"/>
    <col min="4" max="6" width="5.625" style="1" customWidth="1"/>
    <col min="7" max="8" width="3.125" style="1" customWidth="1"/>
    <col min="9" max="12" width="5.625" style="1" customWidth="1"/>
    <col min="13" max="16384" width="9.00390625" style="1" customWidth="1"/>
  </cols>
  <sheetData>
    <row r="1" spans="1:5" ht="14.25">
      <c r="A1" s="4" t="s">
        <v>301</v>
      </c>
      <c r="B1" s="4"/>
      <c r="C1" s="6"/>
      <c r="D1" s="6"/>
      <c r="E1" s="6"/>
    </row>
    <row r="2" ht="13.5">
      <c r="L2" s="170" t="s">
        <v>47</v>
      </c>
    </row>
    <row r="3" spans="1:12" ht="12.75" customHeight="1">
      <c r="A3" s="429" t="s">
        <v>173</v>
      </c>
      <c r="B3" s="429"/>
      <c r="C3" s="43"/>
      <c r="D3" s="432" t="s">
        <v>101</v>
      </c>
      <c r="E3" s="418" t="s">
        <v>302</v>
      </c>
      <c r="F3" s="175"/>
      <c r="G3" s="175"/>
      <c r="H3" s="176"/>
      <c r="I3" s="432" t="s">
        <v>303</v>
      </c>
      <c r="J3" s="432" t="s">
        <v>304</v>
      </c>
      <c r="K3" s="434" t="s">
        <v>305</v>
      </c>
      <c r="L3" s="418" t="s">
        <v>306</v>
      </c>
    </row>
    <row r="4" spans="1:12" ht="28.5" customHeight="1">
      <c r="A4" s="430"/>
      <c r="B4" s="430"/>
      <c r="C4" s="177"/>
      <c r="D4" s="423"/>
      <c r="E4" s="419"/>
      <c r="F4" s="178" t="s">
        <v>307</v>
      </c>
      <c r="G4" s="420" t="s">
        <v>308</v>
      </c>
      <c r="H4" s="179" t="s">
        <v>309</v>
      </c>
      <c r="I4" s="423"/>
      <c r="J4" s="423"/>
      <c r="K4" s="435"/>
      <c r="L4" s="419"/>
    </row>
    <row r="5" spans="1:13" ht="13.5">
      <c r="A5" s="430"/>
      <c r="B5" s="430"/>
      <c r="C5" s="177"/>
      <c r="D5" s="423"/>
      <c r="E5" s="419"/>
      <c r="F5" s="180" t="s">
        <v>310</v>
      </c>
      <c r="G5" s="421"/>
      <c r="H5" s="181">
        <v>24</v>
      </c>
      <c r="I5" s="423"/>
      <c r="J5" s="423"/>
      <c r="K5" s="435"/>
      <c r="L5" s="419"/>
      <c r="M5" s="20"/>
    </row>
    <row r="6" spans="1:12" ht="15" customHeight="1">
      <c r="A6" s="430"/>
      <c r="B6" s="430"/>
      <c r="C6" s="177"/>
      <c r="D6" s="423"/>
      <c r="E6" s="419"/>
      <c r="F6" s="423" t="s">
        <v>311</v>
      </c>
      <c r="G6" s="421"/>
      <c r="H6" s="425" t="s">
        <v>312</v>
      </c>
      <c r="I6" s="423"/>
      <c r="J6" s="423"/>
      <c r="K6" s="435"/>
      <c r="L6" s="419"/>
    </row>
    <row r="7" spans="1:12" ht="34.5" customHeight="1">
      <c r="A7" s="430"/>
      <c r="B7" s="430"/>
      <c r="C7" s="177"/>
      <c r="D7" s="423"/>
      <c r="E7" s="419"/>
      <c r="F7" s="423"/>
      <c r="G7" s="421"/>
      <c r="H7" s="425"/>
      <c r="I7" s="423"/>
      <c r="J7" s="423"/>
      <c r="K7" s="435"/>
      <c r="L7" s="419"/>
    </row>
    <row r="8" spans="1:12" ht="64.5" customHeight="1">
      <c r="A8" s="431"/>
      <c r="B8" s="431"/>
      <c r="C8" s="45"/>
      <c r="D8" s="424"/>
      <c r="E8" s="433"/>
      <c r="F8" s="424"/>
      <c r="G8" s="422"/>
      <c r="H8" s="426"/>
      <c r="I8" s="424"/>
      <c r="J8" s="424"/>
      <c r="K8" s="436"/>
      <c r="L8" s="182" t="s">
        <v>313</v>
      </c>
    </row>
    <row r="9" spans="1:13" s="3" customFormat="1" ht="23.25" customHeight="1">
      <c r="A9" s="330" t="s">
        <v>314</v>
      </c>
      <c r="B9" s="331"/>
      <c r="C9" s="15"/>
      <c r="D9" s="183">
        <f>E9+SUM(I9:L9)</f>
        <v>160</v>
      </c>
      <c r="E9" s="183">
        <f>SUM(E10:E30)</f>
        <v>154</v>
      </c>
      <c r="F9" s="183">
        <f>SUM(F10:F30)</f>
        <v>128</v>
      </c>
      <c r="G9" s="427">
        <f>SUM(G10:H30)</f>
        <v>26</v>
      </c>
      <c r="H9" s="428"/>
      <c r="I9" s="183">
        <f>SUM(I10:I30)</f>
        <v>1</v>
      </c>
      <c r="J9" s="183">
        <f>SUM(J10:J30)</f>
        <v>1</v>
      </c>
      <c r="K9" s="183">
        <f>SUM(K10:K30)</f>
        <v>2</v>
      </c>
      <c r="L9" s="184">
        <f>SUM(L10:L30)</f>
        <v>2</v>
      </c>
      <c r="M9" s="185"/>
    </row>
    <row r="10" spans="1:13" s="3" customFormat="1" ht="23.25" customHeight="1">
      <c r="A10" s="393" t="s">
        <v>315</v>
      </c>
      <c r="B10" s="439"/>
      <c r="C10" s="186"/>
      <c r="D10" s="187">
        <f>E10+SUM(I10:L10)</f>
        <v>0</v>
      </c>
      <c r="E10" s="188">
        <v>0</v>
      </c>
      <c r="F10" s="187">
        <v>0</v>
      </c>
      <c r="G10" s="440">
        <v>0</v>
      </c>
      <c r="H10" s="441"/>
      <c r="I10" s="187">
        <v>0</v>
      </c>
      <c r="J10" s="189">
        <v>0</v>
      </c>
      <c r="K10" s="189">
        <v>0</v>
      </c>
      <c r="L10" s="190">
        <v>0</v>
      </c>
      <c r="M10" s="185"/>
    </row>
    <row r="11" spans="1:13" s="3" customFormat="1" ht="23.25" customHeight="1">
      <c r="A11" s="346" t="s">
        <v>316</v>
      </c>
      <c r="B11" s="346"/>
      <c r="C11" s="16"/>
      <c r="D11" s="191"/>
      <c r="E11" s="192"/>
      <c r="F11" s="192"/>
      <c r="G11" s="442"/>
      <c r="H11" s="443"/>
      <c r="I11" s="192"/>
      <c r="J11" s="192"/>
      <c r="K11" s="192"/>
      <c r="L11" s="193"/>
      <c r="M11" s="185"/>
    </row>
    <row r="12" spans="1:12" s="185" customFormat="1" ht="22.5" customHeight="1">
      <c r="A12" s="194"/>
      <c r="B12" s="16" t="s">
        <v>317</v>
      </c>
      <c r="C12" s="16"/>
      <c r="D12" s="191">
        <f>E12+SUM(I12:L12)</f>
        <v>1</v>
      </c>
      <c r="E12" s="192">
        <v>1</v>
      </c>
      <c r="F12" s="192">
        <v>1</v>
      </c>
      <c r="G12" s="437">
        <v>0</v>
      </c>
      <c r="H12" s="438"/>
      <c r="I12" s="195">
        <v>0</v>
      </c>
      <c r="J12" s="195">
        <v>0</v>
      </c>
      <c r="K12" s="195">
        <v>0</v>
      </c>
      <c r="L12" s="196">
        <v>0</v>
      </c>
    </row>
    <row r="13" spans="1:12" s="185" customFormat="1" ht="22.5" customHeight="1">
      <c r="A13" s="194"/>
      <c r="B13" s="16" t="s">
        <v>318</v>
      </c>
      <c r="C13" s="16"/>
      <c r="D13" s="191">
        <f aca="true" t="shared" si="0" ref="D13:D30">E13+SUM(I13:L13)</f>
        <v>3</v>
      </c>
      <c r="E13" s="192">
        <v>3</v>
      </c>
      <c r="F13" s="192">
        <v>3</v>
      </c>
      <c r="G13" s="437">
        <v>0</v>
      </c>
      <c r="H13" s="438"/>
      <c r="I13" s="195">
        <v>0</v>
      </c>
      <c r="J13" s="195">
        <v>0</v>
      </c>
      <c r="K13" s="195">
        <v>0</v>
      </c>
      <c r="L13" s="196">
        <v>0</v>
      </c>
    </row>
    <row r="14" spans="1:12" s="185" customFormat="1" ht="22.5" customHeight="1">
      <c r="A14" s="194"/>
      <c r="B14" s="16" t="s">
        <v>319</v>
      </c>
      <c r="C14" s="16"/>
      <c r="D14" s="191">
        <f t="shared" si="0"/>
        <v>9</v>
      </c>
      <c r="E14" s="192">
        <v>9</v>
      </c>
      <c r="F14" s="192">
        <v>9</v>
      </c>
      <c r="G14" s="437">
        <v>0</v>
      </c>
      <c r="H14" s="438"/>
      <c r="I14" s="195">
        <v>0</v>
      </c>
      <c r="J14" s="195">
        <v>0</v>
      </c>
      <c r="K14" s="195">
        <v>0</v>
      </c>
      <c r="L14" s="196">
        <v>0</v>
      </c>
    </row>
    <row r="15" spans="1:12" s="185" customFormat="1" ht="22.5" customHeight="1">
      <c r="A15" s="194"/>
      <c r="B15" s="16" t="s">
        <v>320</v>
      </c>
      <c r="C15" s="16"/>
      <c r="D15" s="191">
        <f t="shared" si="0"/>
        <v>29</v>
      </c>
      <c r="E15" s="192">
        <v>29</v>
      </c>
      <c r="F15" s="192">
        <v>19</v>
      </c>
      <c r="G15" s="437">
        <v>10</v>
      </c>
      <c r="H15" s="438"/>
      <c r="I15" s="195">
        <v>0</v>
      </c>
      <c r="J15" s="195">
        <v>0</v>
      </c>
      <c r="K15" s="195">
        <v>0</v>
      </c>
      <c r="L15" s="196">
        <v>0</v>
      </c>
    </row>
    <row r="16" spans="1:12" s="185" customFormat="1" ht="22.5" customHeight="1">
      <c r="A16" s="194"/>
      <c r="B16" s="16" t="s">
        <v>321</v>
      </c>
      <c r="C16" s="16"/>
      <c r="D16" s="191">
        <f t="shared" si="0"/>
        <v>26</v>
      </c>
      <c r="E16" s="192">
        <v>26</v>
      </c>
      <c r="F16" s="192">
        <v>26</v>
      </c>
      <c r="G16" s="437">
        <v>0</v>
      </c>
      <c r="H16" s="438"/>
      <c r="I16" s="195">
        <v>0</v>
      </c>
      <c r="J16" s="195">
        <v>0</v>
      </c>
      <c r="K16" s="195">
        <v>0</v>
      </c>
      <c r="L16" s="196">
        <v>0</v>
      </c>
    </row>
    <row r="17" spans="1:12" s="185" customFormat="1" ht="22.5" customHeight="1">
      <c r="A17" s="194"/>
      <c r="B17" s="16" t="s">
        <v>322</v>
      </c>
      <c r="C17" s="16"/>
      <c r="D17" s="191">
        <f t="shared" si="0"/>
        <v>40</v>
      </c>
      <c r="E17" s="192">
        <v>40</v>
      </c>
      <c r="F17" s="192">
        <v>40</v>
      </c>
      <c r="G17" s="437">
        <v>0</v>
      </c>
      <c r="H17" s="438"/>
      <c r="I17" s="195">
        <v>0</v>
      </c>
      <c r="J17" s="195">
        <v>0</v>
      </c>
      <c r="K17" s="195">
        <v>0</v>
      </c>
      <c r="L17" s="196">
        <v>0</v>
      </c>
    </row>
    <row r="18" spans="1:12" s="185" customFormat="1" ht="22.5" customHeight="1">
      <c r="A18" s="194"/>
      <c r="B18" s="16" t="s">
        <v>323</v>
      </c>
      <c r="C18" s="16"/>
      <c r="D18" s="191">
        <f t="shared" si="0"/>
        <v>5</v>
      </c>
      <c r="E18" s="192">
        <v>5</v>
      </c>
      <c r="F18" s="192">
        <v>4</v>
      </c>
      <c r="G18" s="437">
        <v>1</v>
      </c>
      <c r="H18" s="438"/>
      <c r="I18" s="195">
        <v>0</v>
      </c>
      <c r="J18" s="192">
        <v>0</v>
      </c>
      <c r="K18" s="195">
        <v>0</v>
      </c>
      <c r="L18" s="196">
        <v>0</v>
      </c>
    </row>
    <row r="19" spans="1:12" s="185" customFormat="1" ht="22.5" customHeight="1">
      <c r="A19" s="194"/>
      <c r="B19" s="16" t="s">
        <v>324</v>
      </c>
      <c r="C19" s="16"/>
      <c r="D19" s="191">
        <f t="shared" si="0"/>
        <v>22</v>
      </c>
      <c r="E19" s="192">
        <v>22</v>
      </c>
      <c r="F19" s="192">
        <v>13</v>
      </c>
      <c r="G19" s="437">
        <v>9</v>
      </c>
      <c r="H19" s="438"/>
      <c r="I19" s="195">
        <v>0</v>
      </c>
      <c r="J19" s="195">
        <v>0</v>
      </c>
      <c r="K19" s="195">
        <v>0</v>
      </c>
      <c r="L19" s="196">
        <v>0</v>
      </c>
    </row>
    <row r="20" spans="1:12" s="185" customFormat="1" ht="22.5" customHeight="1">
      <c r="A20" s="194"/>
      <c r="B20" s="16" t="s">
        <v>325</v>
      </c>
      <c r="C20" s="16"/>
      <c r="D20" s="191">
        <f t="shared" si="0"/>
        <v>0</v>
      </c>
      <c r="E20" s="192">
        <v>0</v>
      </c>
      <c r="F20" s="195">
        <v>0</v>
      </c>
      <c r="G20" s="437">
        <v>0</v>
      </c>
      <c r="H20" s="438"/>
      <c r="I20" s="195">
        <v>0</v>
      </c>
      <c r="J20" s="195">
        <v>0</v>
      </c>
      <c r="K20" s="195">
        <v>0</v>
      </c>
      <c r="L20" s="196">
        <v>0</v>
      </c>
    </row>
    <row r="21" spans="1:12" s="185" customFormat="1" ht="22.5" customHeight="1">
      <c r="A21" s="194"/>
      <c r="B21" s="16" t="s">
        <v>326</v>
      </c>
      <c r="C21" s="16"/>
      <c r="D21" s="191">
        <f t="shared" si="0"/>
        <v>5</v>
      </c>
      <c r="E21" s="192">
        <v>5</v>
      </c>
      <c r="F21" s="192">
        <v>5</v>
      </c>
      <c r="G21" s="437">
        <v>0</v>
      </c>
      <c r="H21" s="438"/>
      <c r="I21" s="195">
        <v>0</v>
      </c>
      <c r="J21" s="195">
        <v>0</v>
      </c>
      <c r="K21" s="195">
        <v>0</v>
      </c>
      <c r="L21" s="196">
        <v>0</v>
      </c>
    </row>
    <row r="22" spans="1:12" s="185" customFormat="1" ht="22.5" customHeight="1">
      <c r="A22" s="194"/>
      <c r="B22" s="16" t="s">
        <v>327</v>
      </c>
      <c r="C22" s="16"/>
      <c r="D22" s="191">
        <f t="shared" si="0"/>
        <v>11</v>
      </c>
      <c r="E22" s="192">
        <v>11</v>
      </c>
      <c r="F22" s="192">
        <v>7</v>
      </c>
      <c r="G22" s="437">
        <v>4</v>
      </c>
      <c r="H22" s="438"/>
      <c r="I22" s="195">
        <v>0</v>
      </c>
      <c r="J22" s="195">
        <v>0</v>
      </c>
      <c r="K22" s="195">
        <v>0</v>
      </c>
      <c r="L22" s="196">
        <v>0</v>
      </c>
    </row>
    <row r="23" spans="1:12" s="185" customFormat="1" ht="22.5" customHeight="1">
      <c r="A23" s="194"/>
      <c r="B23" s="16" t="s">
        <v>328</v>
      </c>
      <c r="C23" s="16"/>
      <c r="D23" s="191">
        <f t="shared" si="0"/>
        <v>1</v>
      </c>
      <c r="E23" s="192">
        <v>1</v>
      </c>
      <c r="F23" s="192">
        <v>1</v>
      </c>
      <c r="G23" s="437">
        <v>0</v>
      </c>
      <c r="H23" s="438"/>
      <c r="I23" s="195">
        <v>0</v>
      </c>
      <c r="J23" s="195">
        <v>0</v>
      </c>
      <c r="K23" s="195">
        <v>0</v>
      </c>
      <c r="L23" s="196">
        <v>0</v>
      </c>
    </row>
    <row r="24" spans="1:12" s="185" customFormat="1" ht="22.5" customHeight="1">
      <c r="A24" s="194"/>
      <c r="B24" s="16" t="s">
        <v>329</v>
      </c>
      <c r="C24" s="16"/>
      <c r="D24" s="191">
        <f t="shared" si="0"/>
        <v>0</v>
      </c>
      <c r="E24" s="192">
        <v>0</v>
      </c>
      <c r="F24" s="195">
        <v>0</v>
      </c>
      <c r="G24" s="437">
        <v>0</v>
      </c>
      <c r="H24" s="438"/>
      <c r="I24" s="195">
        <v>0</v>
      </c>
      <c r="J24" s="195">
        <v>0</v>
      </c>
      <c r="K24" s="195">
        <v>0</v>
      </c>
      <c r="L24" s="196">
        <v>0</v>
      </c>
    </row>
    <row r="25" spans="1:12" s="185" customFormat="1" ht="22.5" customHeight="1">
      <c r="A25" s="194"/>
      <c r="B25" s="16" t="s">
        <v>330</v>
      </c>
      <c r="C25" s="16"/>
      <c r="D25" s="191">
        <f t="shared" si="0"/>
        <v>0</v>
      </c>
      <c r="E25" s="192">
        <v>0</v>
      </c>
      <c r="F25" s="195">
        <v>0</v>
      </c>
      <c r="G25" s="437">
        <v>0</v>
      </c>
      <c r="H25" s="438"/>
      <c r="I25" s="195">
        <v>0</v>
      </c>
      <c r="J25" s="195">
        <v>0</v>
      </c>
      <c r="K25" s="195">
        <v>0</v>
      </c>
      <c r="L25" s="196">
        <v>0</v>
      </c>
    </row>
    <row r="26" spans="1:12" s="185" customFormat="1" ht="23.25" customHeight="1">
      <c r="A26" s="346" t="s">
        <v>331</v>
      </c>
      <c r="B26" s="346"/>
      <c r="C26" s="16"/>
      <c r="D26" s="191"/>
      <c r="E26" s="192"/>
      <c r="F26" s="195"/>
      <c r="G26" s="442"/>
      <c r="H26" s="443"/>
      <c r="I26" s="195"/>
      <c r="J26" s="195"/>
      <c r="K26" s="195"/>
      <c r="L26" s="196"/>
    </row>
    <row r="27" spans="1:12" s="185" customFormat="1" ht="23.25" customHeight="1">
      <c r="A27" s="194"/>
      <c r="B27" s="31" t="s">
        <v>332</v>
      </c>
      <c r="C27" s="31"/>
      <c r="D27" s="191">
        <f t="shared" si="0"/>
        <v>2</v>
      </c>
      <c r="E27" s="192">
        <v>2</v>
      </c>
      <c r="F27" s="195">
        <v>0</v>
      </c>
      <c r="G27" s="437">
        <v>2</v>
      </c>
      <c r="H27" s="438"/>
      <c r="I27" s="195">
        <v>0</v>
      </c>
      <c r="J27" s="195">
        <v>0</v>
      </c>
      <c r="K27" s="195">
        <v>0</v>
      </c>
      <c r="L27" s="196">
        <v>0</v>
      </c>
    </row>
    <row r="28" spans="1:12" s="185" customFormat="1" ht="24">
      <c r="A28" s="194"/>
      <c r="B28" s="31" t="s">
        <v>333</v>
      </c>
      <c r="C28" s="31"/>
      <c r="D28" s="191">
        <f t="shared" si="0"/>
        <v>2</v>
      </c>
      <c r="E28" s="192">
        <v>0</v>
      </c>
      <c r="F28" s="195">
        <v>0</v>
      </c>
      <c r="G28" s="437">
        <v>0</v>
      </c>
      <c r="H28" s="438"/>
      <c r="I28" s="195">
        <v>0</v>
      </c>
      <c r="J28" s="195">
        <v>0</v>
      </c>
      <c r="K28" s="195">
        <v>2</v>
      </c>
      <c r="L28" s="196">
        <v>0</v>
      </c>
    </row>
    <row r="29" spans="1:12" s="185" customFormat="1" ht="23.25" customHeight="1">
      <c r="A29" s="194"/>
      <c r="B29" s="16" t="s">
        <v>334</v>
      </c>
      <c r="C29" s="16"/>
      <c r="D29" s="191">
        <f t="shared" si="0"/>
        <v>2</v>
      </c>
      <c r="E29" s="192">
        <v>0</v>
      </c>
      <c r="F29" s="195">
        <v>0</v>
      </c>
      <c r="G29" s="437">
        <v>0</v>
      </c>
      <c r="H29" s="438"/>
      <c r="I29" s="192">
        <v>1</v>
      </c>
      <c r="J29" s="195">
        <v>0</v>
      </c>
      <c r="K29" s="195">
        <v>0</v>
      </c>
      <c r="L29" s="196">
        <v>1</v>
      </c>
    </row>
    <row r="30" spans="1:12" s="185" customFormat="1" ht="23.25" customHeight="1">
      <c r="A30" s="197"/>
      <c r="B30" s="105" t="s">
        <v>335</v>
      </c>
      <c r="C30" s="105"/>
      <c r="D30" s="198">
        <f t="shared" si="0"/>
        <v>2</v>
      </c>
      <c r="E30" s="199">
        <v>0</v>
      </c>
      <c r="F30" s="200">
        <v>0</v>
      </c>
      <c r="G30" s="444">
        <v>0</v>
      </c>
      <c r="H30" s="445"/>
      <c r="I30" s="200">
        <v>0</v>
      </c>
      <c r="J30" s="200">
        <v>1</v>
      </c>
      <c r="K30" s="199">
        <v>0</v>
      </c>
      <c r="L30" s="201">
        <v>1</v>
      </c>
    </row>
    <row r="31" spans="1:2" s="37" customFormat="1" ht="13.5">
      <c r="A31" s="36" t="s">
        <v>336</v>
      </c>
      <c r="B31" s="36" t="s">
        <v>337</v>
      </c>
    </row>
    <row r="32" spans="6:12" ht="13.5">
      <c r="F32" s="20"/>
      <c r="G32" s="20"/>
      <c r="H32" s="20"/>
      <c r="L32" s="170" t="s">
        <v>208</v>
      </c>
    </row>
    <row r="33" spans="6:8" ht="13.5">
      <c r="F33" s="20"/>
      <c r="G33" s="20"/>
      <c r="H33" s="20"/>
    </row>
    <row r="34" spans="6:8" ht="13.5">
      <c r="F34" s="20"/>
      <c r="G34" s="20"/>
      <c r="H34" s="20"/>
    </row>
    <row r="35" spans="6:8" ht="13.5">
      <c r="F35" s="20"/>
      <c r="G35" s="20"/>
      <c r="H35" s="20"/>
    </row>
    <row r="36" spans="6:8" ht="13.5">
      <c r="F36" s="20"/>
      <c r="G36" s="20"/>
      <c r="H36" s="20"/>
    </row>
    <row r="37" spans="6:8" ht="13.5">
      <c r="F37" s="20"/>
      <c r="G37" s="20"/>
      <c r="H37" s="20"/>
    </row>
    <row r="38" spans="6:8" ht="13.5">
      <c r="F38" s="20"/>
      <c r="G38" s="20"/>
      <c r="H38" s="20"/>
    </row>
    <row r="39" spans="6:8" ht="13.5">
      <c r="F39" s="20"/>
      <c r="G39" s="20"/>
      <c r="H39" s="20"/>
    </row>
    <row r="40" spans="6:8" ht="13.5">
      <c r="F40" s="20"/>
      <c r="G40" s="20"/>
      <c r="H40" s="20"/>
    </row>
    <row r="41" spans="6:8" ht="13.5">
      <c r="F41" s="20"/>
      <c r="G41" s="20"/>
      <c r="H41" s="20"/>
    </row>
    <row r="42" spans="6:8" ht="13.5">
      <c r="F42" s="20"/>
      <c r="G42" s="20"/>
      <c r="H42" s="20"/>
    </row>
    <row r="43" spans="6:8" ht="13.5">
      <c r="F43" s="20"/>
      <c r="G43" s="20"/>
      <c r="H43" s="20"/>
    </row>
    <row r="44" spans="6:8" ht="13.5">
      <c r="F44" s="20"/>
      <c r="G44" s="20"/>
      <c r="H44" s="20"/>
    </row>
    <row r="45" spans="6:8" ht="13.5">
      <c r="F45" s="20"/>
      <c r="G45" s="20"/>
      <c r="H45" s="20"/>
    </row>
    <row r="46" spans="6:8" ht="13.5">
      <c r="F46" s="20"/>
      <c r="G46" s="20"/>
      <c r="H46" s="20"/>
    </row>
    <row r="47" spans="6:8" ht="13.5">
      <c r="F47" s="20"/>
      <c r="G47" s="20"/>
      <c r="H47" s="20"/>
    </row>
    <row r="48" spans="6:8" ht="13.5">
      <c r="F48" s="20"/>
      <c r="G48" s="20"/>
      <c r="H48" s="20"/>
    </row>
    <row r="49" spans="6:8" ht="13.5">
      <c r="F49" s="20"/>
      <c r="G49" s="20"/>
      <c r="H49" s="20"/>
    </row>
    <row r="50" spans="6:8" ht="13.5">
      <c r="F50" s="20"/>
      <c r="G50" s="20"/>
      <c r="H50" s="20"/>
    </row>
    <row r="51" spans="6:8" ht="13.5">
      <c r="F51" s="20"/>
      <c r="G51" s="20"/>
      <c r="H51" s="20"/>
    </row>
    <row r="52" spans="6:8" ht="13.5">
      <c r="F52" s="20"/>
      <c r="G52" s="20"/>
      <c r="H52" s="20"/>
    </row>
  </sheetData>
  <sheetProtection/>
  <mergeCells count="36">
    <mergeCell ref="A26:B26"/>
    <mergeCell ref="G26:H26"/>
    <mergeCell ref="G27:H27"/>
    <mergeCell ref="G28:H28"/>
    <mergeCell ref="G29:H29"/>
    <mergeCell ref="G30:H30"/>
    <mergeCell ref="G20:H20"/>
    <mergeCell ref="G21:H21"/>
    <mergeCell ref="G22:H22"/>
    <mergeCell ref="G23:H23"/>
    <mergeCell ref="G24:H24"/>
    <mergeCell ref="G25:H25"/>
    <mergeCell ref="G19:H19"/>
    <mergeCell ref="A10:B10"/>
    <mergeCell ref="G10:H10"/>
    <mergeCell ref="A11:B11"/>
    <mergeCell ref="G11:H11"/>
    <mergeCell ref="G12:H12"/>
    <mergeCell ref="G13:H13"/>
    <mergeCell ref="G14:H14"/>
    <mergeCell ref="G15:H15"/>
    <mergeCell ref="G16:H16"/>
    <mergeCell ref="G17:H17"/>
    <mergeCell ref="G18:H18"/>
    <mergeCell ref="L3:L7"/>
    <mergeCell ref="G4:G8"/>
    <mergeCell ref="F6:F8"/>
    <mergeCell ref="H6:H8"/>
    <mergeCell ref="A9:B9"/>
    <mergeCell ref="G9:H9"/>
    <mergeCell ref="A3:B8"/>
    <mergeCell ref="D3:D8"/>
    <mergeCell ref="E3:E8"/>
    <mergeCell ref="I3:I8"/>
    <mergeCell ref="J3:J8"/>
    <mergeCell ref="K3:K8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1" width="19.125" style="1" customWidth="1"/>
    <col min="2" max="2" width="0.875" style="1" customWidth="1"/>
    <col min="3" max="3" width="6.00390625" style="1" customWidth="1"/>
    <col min="4" max="13" width="5.25390625" style="1" customWidth="1"/>
    <col min="14" max="15" width="5.125" style="1" customWidth="1"/>
    <col min="16" max="16384" width="9.00390625" style="1" customWidth="1"/>
  </cols>
  <sheetData>
    <row r="1" spans="1:4" s="37" customFormat="1" ht="18.75" customHeight="1">
      <c r="A1" s="2" t="s">
        <v>338</v>
      </c>
      <c r="B1" s="2"/>
      <c r="C1" s="202"/>
      <c r="D1" s="202"/>
    </row>
    <row r="2" spans="1:6" s="37" customFormat="1" ht="18.75" customHeight="1">
      <c r="A2" s="4" t="s">
        <v>339</v>
      </c>
      <c r="B2" s="4"/>
      <c r="C2" s="203"/>
      <c r="D2" s="203"/>
      <c r="E2" s="203"/>
      <c r="F2" s="203"/>
    </row>
    <row r="3" spans="14:15" ht="13.5" customHeight="1">
      <c r="N3" s="204"/>
      <c r="O3" s="7" t="s">
        <v>47</v>
      </c>
    </row>
    <row r="4" spans="1:15" ht="20.25" customHeight="1">
      <c r="A4" s="380" t="s">
        <v>340</v>
      </c>
      <c r="B4" s="43"/>
      <c r="C4" s="324" t="s">
        <v>341</v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61" t="s">
        <v>342</v>
      </c>
      <c r="O4" s="328" t="s">
        <v>343</v>
      </c>
    </row>
    <row r="5" spans="1:15" ht="20.25" customHeight="1">
      <c r="A5" s="381"/>
      <c r="B5" s="45"/>
      <c r="C5" s="121" t="s">
        <v>55</v>
      </c>
      <c r="D5" s="121" t="s">
        <v>56</v>
      </c>
      <c r="E5" s="121" t="s">
        <v>7</v>
      </c>
      <c r="F5" s="121" t="s">
        <v>8</v>
      </c>
      <c r="G5" s="121" t="s">
        <v>57</v>
      </c>
      <c r="H5" s="121" t="s">
        <v>58</v>
      </c>
      <c r="I5" s="121" t="s">
        <v>59</v>
      </c>
      <c r="J5" s="121" t="s">
        <v>60</v>
      </c>
      <c r="K5" s="121" t="s">
        <v>13</v>
      </c>
      <c r="L5" s="121" t="s">
        <v>14</v>
      </c>
      <c r="M5" s="121" t="s">
        <v>61</v>
      </c>
      <c r="N5" s="368"/>
      <c r="O5" s="323"/>
    </row>
    <row r="6" spans="1:15" ht="20.25" customHeight="1">
      <c r="A6" s="14" t="s">
        <v>55</v>
      </c>
      <c r="B6" s="15"/>
      <c r="C6" s="70">
        <f aca="true" t="shared" si="0" ref="C6:N6">SUM(C7:C16)</f>
        <v>1045</v>
      </c>
      <c r="D6" s="70">
        <f t="shared" si="0"/>
        <v>522</v>
      </c>
      <c r="E6" s="70">
        <f t="shared" si="0"/>
        <v>125</v>
      </c>
      <c r="F6" s="70">
        <f t="shared" si="0"/>
        <v>64</v>
      </c>
      <c r="G6" s="70">
        <f t="shared" si="0"/>
        <v>51</v>
      </c>
      <c r="H6" s="70">
        <f t="shared" si="0"/>
        <v>52</v>
      </c>
      <c r="I6" s="70">
        <f t="shared" si="0"/>
        <v>64</v>
      </c>
      <c r="J6" s="70">
        <f>SUM(J7:J16)</f>
        <v>34</v>
      </c>
      <c r="K6" s="70">
        <f t="shared" si="0"/>
        <v>47</v>
      </c>
      <c r="L6" s="70">
        <f t="shared" si="0"/>
        <v>47</v>
      </c>
      <c r="M6" s="70">
        <f t="shared" si="0"/>
        <v>39</v>
      </c>
      <c r="N6" s="70">
        <f t="shared" si="0"/>
        <v>17</v>
      </c>
      <c r="O6" s="70">
        <f>SUM(O7:O16)</f>
        <v>11</v>
      </c>
    </row>
    <row r="7" spans="1:17" ht="20.25" customHeight="1">
      <c r="A7" s="113" t="s">
        <v>25</v>
      </c>
      <c r="B7" s="114"/>
      <c r="C7" s="51">
        <f>SUM(D7:M7)</f>
        <v>14</v>
      </c>
      <c r="D7" s="52">
        <v>7</v>
      </c>
      <c r="E7" s="52">
        <v>1</v>
      </c>
      <c r="F7" s="52">
        <v>1</v>
      </c>
      <c r="G7" s="52">
        <v>0</v>
      </c>
      <c r="H7" s="52">
        <v>0</v>
      </c>
      <c r="I7" s="52">
        <v>3</v>
      </c>
      <c r="J7" s="52">
        <v>0</v>
      </c>
      <c r="K7" s="52">
        <v>2</v>
      </c>
      <c r="L7" s="52">
        <v>0</v>
      </c>
      <c r="M7" s="52">
        <v>0</v>
      </c>
      <c r="N7" s="52">
        <v>1</v>
      </c>
      <c r="O7" s="53">
        <v>1</v>
      </c>
      <c r="Q7" s="115"/>
    </row>
    <row r="8" spans="1:17" ht="20.25" customHeight="1">
      <c r="A8" s="16" t="s">
        <v>344</v>
      </c>
      <c r="B8" s="17"/>
      <c r="C8" s="21">
        <f>SUM(D8:M8)</f>
        <v>37</v>
      </c>
      <c r="D8" s="18">
        <v>17</v>
      </c>
      <c r="E8" s="18">
        <v>5</v>
      </c>
      <c r="F8" s="18">
        <v>2</v>
      </c>
      <c r="G8" s="18">
        <v>0</v>
      </c>
      <c r="H8" s="18">
        <v>3</v>
      </c>
      <c r="I8" s="18">
        <v>2</v>
      </c>
      <c r="J8" s="18">
        <v>1</v>
      </c>
      <c r="K8" s="18">
        <v>2</v>
      </c>
      <c r="L8" s="18">
        <v>4</v>
      </c>
      <c r="M8" s="18">
        <v>1</v>
      </c>
      <c r="N8" s="18">
        <v>0</v>
      </c>
      <c r="O8" s="19">
        <v>0</v>
      </c>
      <c r="Q8" s="115"/>
    </row>
    <row r="9" spans="1:17" ht="20.25" customHeight="1">
      <c r="A9" s="16" t="s">
        <v>345</v>
      </c>
      <c r="B9" s="17"/>
      <c r="C9" s="21">
        <f aca="true" t="shared" si="1" ref="C9:C16">SUM(D9:M9)</f>
        <v>24</v>
      </c>
      <c r="D9" s="18">
        <v>4</v>
      </c>
      <c r="E9" s="18">
        <v>3</v>
      </c>
      <c r="F9" s="18">
        <v>3</v>
      </c>
      <c r="G9" s="18">
        <v>6</v>
      </c>
      <c r="H9" s="18">
        <v>1</v>
      </c>
      <c r="I9" s="18">
        <v>3</v>
      </c>
      <c r="J9" s="18">
        <v>1</v>
      </c>
      <c r="K9" s="18">
        <v>1</v>
      </c>
      <c r="L9" s="18">
        <v>1</v>
      </c>
      <c r="M9" s="18">
        <v>1</v>
      </c>
      <c r="N9" s="18">
        <v>0</v>
      </c>
      <c r="O9" s="19">
        <v>0</v>
      </c>
      <c r="Q9" s="115"/>
    </row>
    <row r="10" spans="1:17" ht="20.25" customHeight="1">
      <c r="A10" s="16" t="s">
        <v>346</v>
      </c>
      <c r="B10" s="17"/>
      <c r="C10" s="21">
        <f t="shared" si="1"/>
        <v>1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v>0</v>
      </c>
      <c r="Q10" s="115"/>
    </row>
    <row r="11" spans="1:17" ht="20.25" customHeight="1">
      <c r="A11" s="16" t="s">
        <v>347</v>
      </c>
      <c r="B11" s="17"/>
      <c r="C11" s="21">
        <f t="shared" si="1"/>
        <v>9</v>
      </c>
      <c r="D11" s="18">
        <v>4</v>
      </c>
      <c r="E11" s="18">
        <v>0</v>
      </c>
      <c r="F11" s="18">
        <v>2</v>
      </c>
      <c r="G11" s="18">
        <v>0</v>
      </c>
      <c r="H11" s="18">
        <v>2</v>
      </c>
      <c r="I11" s="18">
        <v>0</v>
      </c>
      <c r="J11" s="18">
        <v>0</v>
      </c>
      <c r="K11" s="18">
        <v>1</v>
      </c>
      <c r="L11" s="18">
        <v>0</v>
      </c>
      <c r="M11" s="18">
        <v>0</v>
      </c>
      <c r="N11" s="18">
        <v>0</v>
      </c>
      <c r="O11" s="19">
        <v>0</v>
      </c>
      <c r="Q11" s="115"/>
    </row>
    <row r="12" spans="1:17" s="20" customFormat="1" ht="20.25" customHeight="1">
      <c r="A12" s="16" t="s">
        <v>348</v>
      </c>
      <c r="B12" s="17"/>
      <c r="C12" s="21">
        <f t="shared" si="1"/>
        <v>18</v>
      </c>
      <c r="D12" s="18">
        <v>3</v>
      </c>
      <c r="E12" s="18">
        <v>1</v>
      </c>
      <c r="F12" s="18">
        <v>4</v>
      </c>
      <c r="G12" s="18">
        <v>2</v>
      </c>
      <c r="H12" s="18">
        <v>4</v>
      </c>
      <c r="I12" s="18">
        <v>1</v>
      </c>
      <c r="J12" s="18">
        <v>2</v>
      </c>
      <c r="K12" s="18">
        <v>0</v>
      </c>
      <c r="L12" s="18">
        <v>1</v>
      </c>
      <c r="M12" s="18">
        <v>0</v>
      </c>
      <c r="N12" s="18">
        <v>0</v>
      </c>
      <c r="O12" s="19">
        <v>0</v>
      </c>
      <c r="Q12" s="115"/>
    </row>
    <row r="13" spans="1:17" s="20" customFormat="1" ht="20.25" customHeight="1">
      <c r="A13" s="16" t="s">
        <v>349</v>
      </c>
      <c r="B13" s="17"/>
      <c r="C13" s="21">
        <f t="shared" si="1"/>
        <v>250</v>
      </c>
      <c r="D13" s="18">
        <v>77</v>
      </c>
      <c r="E13" s="18">
        <v>27</v>
      </c>
      <c r="F13" s="18">
        <v>30</v>
      </c>
      <c r="G13" s="18">
        <v>13</v>
      </c>
      <c r="H13" s="18">
        <v>13</v>
      </c>
      <c r="I13" s="18">
        <v>18</v>
      </c>
      <c r="J13" s="18">
        <v>17</v>
      </c>
      <c r="K13" s="18">
        <v>15</v>
      </c>
      <c r="L13" s="18">
        <v>18</v>
      </c>
      <c r="M13" s="18">
        <v>22</v>
      </c>
      <c r="N13" s="18">
        <v>7</v>
      </c>
      <c r="O13" s="19">
        <v>3</v>
      </c>
      <c r="Q13" s="115"/>
    </row>
    <row r="14" spans="1:17" s="20" customFormat="1" ht="20.25" customHeight="1">
      <c r="A14" s="16" t="s">
        <v>350</v>
      </c>
      <c r="B14" s="17"/>
      <c r="C14" s="21">
        <f t="shared" si="1"/>
        <v>420</v>
      </c>
      <c r="D14" s="18">
        <v>292</v>
      </c>
      <c r="E14" s="18">
        <v>38</v>
      </c>
      <c r="F14" s="18">
        <v>10</v>
      </c>
      <c r="G14" s="18">
        <v>22</v>
      </c>
      <c r="H14" s="18">
        <v>20</v>
      </c>
      <c r="I14" s="18">
        <v>17</v>
      </c>
      <c r="J14" s="18">
        <v>2</v>
      </c>
      <c r="K14" s="18">
        <v>2</v>
      </c>
      <c r="L14" s="18">
        <v>14</v>
      </c>
      <c r="M14" s="18">
        <v>3</v>
      </c>
      <c r="N14" s="18">
        <v>4</v>
      </c>
      <c r="O14" s="19">
        <v>3</v>
      </c>
      <c r="Q14" s="115"/>
    </row>
    <row r="15" spans="1:17" s="20" customFormat="1" ht="20.25" customHeight="1">
      <c r="A15" s="16" t="s">
        <v>351</v>
      </c>
      <c r="B15" s="17"/>
      <c r="C15" s="21">
        <f t="shared" si="1"/>
        <v>151</v>
      </c>
      <c r="D15" s="18">
        <v>27</v>
      </c>
      <c r="E15" s="18">
        <v>38</v>
      </c>
      <c r="F15" s="18">
        <v>12</v>
      </c>
      <c r="G15" s="18">
        <v>8</v>
      </c>
      <c r="H15" s="18">
        <v>8</v>
      </c>
      <c r="I15" s="18">
        <v>18</v>
      </c>
      <c r="J15" s="18">
        <v>11</v>
      </c>
      <c r="K15" s="18">
        <v>10</v>
      </c>
      <c r="L15" s="18">
        <v>7</v>
      </c>
      <c r="M15" s="18">
        <v>12</v>
      </c>
      <c r="N15" s="18">
        <v>5</v>
      </c>
      <c r="O15" s="19">
        <v>1</v>
      </c>
      <c r="Q15" s="115"/>
    </row>
    <row r="16" spans="1:17" s="20" customFormat="1" ht="20.25" customHeight="1">
      <c r="A16" s="16" t="s">
        <v>352</v>
      </c>
      <c r="B16" s="17"/>
      <c r="C16" s="21">
        <f t="shared" si="1"/>
        <v>121</v>
      </c>
      <c r="D16" s="18">
        <v>90</v>
      </c>
      <c r="E16" s="18">
        <v>12</v>
      </c>
      <c r="F16" s="18">
        <v>0</v>
      </c>
      <c r="G16" s="18">
        <v>0</v>
      </c>
      <c r="H16" s="18">
        <v>1</v>
      </c>
      <c r="I16" s="18">
        <v>2</v>
      </c>
      <c r="J16" s="18">
        <v>0</v>
      </c>
      <c r="K16" s="18">
        <v>14</v>
      </c>
      <c r="L16" s="18">
        <v>2</v>
      </c>
      <c r="M16" s="18">
        <v>0</v>
      </c>
      <c r="N16" s="18">
        <v>0</v>
      </c>
      <c r="O16" s="19">
        <v>3</v>
      </c>
      <c r="Q16" s="115"/>
    </row>
    <row r="17" spans="1:17" s="20" customFormat="1" ht="20.25" customHeight="1">
      <c r="A17" s="105" t="s">
        <v>353</v>
      </c>
      <c r="B17" s="106"/>
      <c r="C17" s="58">
        <f>SUM(D17:M17)</f>
        <v>152</v>
      </c>
      <c r="D17" s="59">
        <v>48</v>
      </c>
      <c r="E17" s="59">
        <v>17</v>
      </c>
      <c r="F17" s="59">
        <v>12</v>
      </c>
      <c r="G17" s="59">
        <v>9</v>
      </c>
      <c r="H17" s="59">
        <v>14</v>
      </c>
      <c r="I17" s="59">
        <v>13</v>
      </c>
      <c r="J17" s="59">
        <v>8</v>
      </c>
      <c r="K17" s="59">
        <v>11</v>
      </c>
      <c r="L17" s="59">
        <v>10</v>
      </c>
      <c r="M17" s="59">
        <v>10</v>
      </c>
      <c r="N17" s="59">
        <v>1</v>
      </c>
      <c r="O17" s="60">
        <v>1</v>
      </c>
      <c r="Q17" s="115"/>
    </row>
    <row r="18" spans="13:15" s="37" customFormat="1" ht="16.5" customHeight="1">
      <c r="M18" s="39"/>
      <c r="N18" s="39"/>
      <c r="O18" s="39" t="s">
        <v>354</v>
      </c>
    </row>
    <row r="19" ht="13.5">
      <c r="Q19" s="1" t="s">
        <v>355</v>
      </c>
    </row>
    <row r="21" spans="3:15" ht="13.5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</sheetData>
  <sheetProtection/>
  <mergeCells count="4">
    <mergeCell ref="A4:A5"/>
    <mergeCell ref="C4:M4"/>
    <mergeCell ref="N4:N5"/>
    <mergeCell ref="O4:O5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U17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1" width="19.875" style="1" customWidth="1"/>
    <col min="2" max="2" width="0.875" style="1" customWidth="1"/>
    <col min="3" max="4" width="4.75390625" style="1" customWidth="1"/>
    <col min="5" max="15" width="4.50390625" style="1" customWidth="1"/>
    <col min="16" max="16" width="8.00390625" style="1" customWidth="1"/>
    <col min="17" max="16384" width="9.00390625" style="1" customWidth="1"/>
  </cols>
  <sheetData>
    <row r="1" spans="1:6" ht="18.75" customHeight="1">
      <c r="A1" s="4" t="s">
        <v>356</v>
      </c>
      <c r="B1" s="4"/>
      <c r="C1" s="4"/>
      <c r="D1" s="4"/>
      <c r="E1" s="4"/>
      <c r="F1" s="4"/>
    </row>
    <row r="2" spans="15:16" ht="13.5">
      <c r="O2" s="7"/>
      <c r="P2" s="7" t="s">
        <v>47</v>
      </c>
    </row>
    <row r="3" spans="1:16" ht="21" customHeight="1">
      <c r="A3" s="380" t="s">
        <v>340</v>
      </c>
      <c r="B3" s="43"/>
      <c r="C3" s="324" t="s">
        <v>357</v>
      </c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4" t="s">
        <v>358</v>
      </c>
      <c r="O3" s="324"/>
      <c r="P3" s="12" t="s">
        <v>51</v>
      </c>
    </row>
    <row r="4" spans="1:16" ht="21" customHeight="1">
      <c r="A4" s="381"/>
      <c r="B4" s="45"/>
      <c r="C4" s="46" t="s">
        <v>55</v>
      </c>
      <c r="D4" s="46" t="s">
        <v>56</v>
      </c>
      <c r="E4" s="46" t="s">
        <v>7</v>
      </c>
      <c r="F4" s="46" t="s">
        <v>8</v>
      </c>
      <c r="G4" s="46" t="s">
        <v>57</v>
      </c>
      <c r="H4" s="46" t="s">
        <v>58</v>
      </c>
      <c r="I4" s="46" t="s">
        <v>59</v>
      </c>
      <c r="J4" s="46" t="s">
        <v>60</v>
      </c>
      <c r="K4" s="46" t="s">
        <v>13</v>
      </c>
      <c r="L4" s="46" t="s">
        <v>14</v>
      </c>
      <c r="M4" s="46" t="s">
        <v>61</v>
      </c>
      <c r="N4" s="46" t="s">
        <v>359</v>
      </c>
      <c r="O4" s="46" t="s">
        <v>360</v>
      </c>
      <c r="P4" s="205" t="s">
        <v>361</v>
      </c>
    </row>
    <row r="5" spans="1:18" ht="31.5" customHeight="1">
      <c r="A5" s="14" t="s">
        <v>55</v>
      </c>
      <c r="B5" s="15"/>
      <c r="C5" s="70">
        <f>SUM(C6:C13)</f>
        <v>391</v>
      </c>
      <c r="D5" s="70">
        <f aca="true" t="shared" si="0" ref="D5:O5">SUM(D6:D13)</f>
        <v>160</v>
      </c>
      <c r="E5" s="70">
        <f t="shared" si="0"/>
        <v>55</v>
      </c>
      <c r="F5" s="70">
        <f t="shared" si="0"/>
        <v>36</v>
      </c>
      <c r="G5" s="70">
        <f t="shared" si="0"/>
        <v>35</v>
      </c>
      <c r="H5" s="70">
        <f t="shared" si="0"/>
        <v>8</v>
      </c>
      <c r="I5" s="70">
        <f t="shared" si="0"/>
        <v>51</v>
      </c>
      <c r="J5" s="70">
        <f t="shared" si="0"/>
        <v>16</v>
      </c>
      <c r="K5" s="70">
        <f t="shared" si="0"/>
        <v>7</v>
      </c>
      <c r="L5" s="70">
        <f t="shared" si="0"/>
        <v>19</v>
      </c>
      <c r="M5" s="70">
        <f t="shared" si="0"/>
        <v>4</v>
      </c>
      <c r="N5" s="70">
        <f t="shared" si="0"/>
        <v>15</v>
      </c>
      <c r="O5" s="70">
        <f t="shared" si="0"/>
        <v>22</v>
      </c>
      <c r="P5" s="70">
        <f>SUM(P6:P13)</f>
        <v>11</v>
      </c>
      <c r="Q5" s="115"/>
      <c r="R5" s="115"/>
    </row>
    <row r="6" spans="1:18" ht="31.5" customHeight="1">
      <c r="A6" s="113" t="s">
        <v>362</v>
      </c>
      <c r="B6" s="114"/>
      <c r="C6" s="51">
        <f>SUM(D6:M6)</f>
        <v>112</v>
      </c>
      <c r="D6" s="52">
        <v>51</v>
      </c>
      <c r="E6" s="52">
        <v>10</v>
      </c>
      <c r="F6" s="52">
        <v>14</v>
      </c>
      <c r="G6" s="52">
        <v>14</v>
      </c>
      <c r="H6" s="52">
        <v>4</v>
      </c>
      <c r="I6" s="52">
        <v>13</v>
      </c>
      <c r="J6" s="52">
        <v>1</v>
      </c>
      <c r="K6" s="52">
        <v>0</v>
      </c>
      <c r="L6" s="52">
        <v>2</v>
      </c>
      <c r="M6" s="52">
        <v>3</v>
      </c>
      <c r="N6" s="52">
        <v>9</v>
      </c>
      <c r="O6" s="52">
        <v>4</v>
      </c>
      <c r="P6" s="53">
        <v>8</v>
      </c>
      <c r="Q6" s="206"/>
      <c r="R6" s="115"/>
    </row>
    <row r="7" spans="1:18" ht="31.5" customHeight="1">
      <c r="A7" s="16" t="s">
        <v>363</v>
      </c>
      <c r="B7" s="17"/>
      <c r="C7" s="21">
        <f aca="true" t="shared" si="1" ref="C7:C13">SUM(D7:M7)</f>
        <v>21</v>
      </c>
      <c r="D7" s="18">
        <v>9</v>
      </c>
      <c r="E7" s="18">
        <v>2</v>
      </c>
      <c r="F7" s="18">
        <v>1</v>
      </c>
      <c r="G7" s="18">
        <v>1</v>
      </c>
      <c r="H7" s="18">
        <v>1</v>
      </c>
      <c r="I7" s="18">
        <v>4</v>
      </c>
      <c r="J7" s="18">
        <v>1</v>
      </c>
      <c r="K7" s="18">
        <v>1</v>
      </c>
      <c r="L7" s="18">
        <v>1</v>
      </c>
      <c r="M7" s="18">
        <v>0</v>
      </c>
      <c r="N7" s="18">
        <v>1</v>
      </c>
      <c r="O7" s="18">
        <v>0</v>
      </c>
      <c r="P7" s="19">
        <v>0</v>
      </c>
      <c r="Q7" s="206"/>
      <c r="R7" s="115"/>
    </row>
    <row r="8" spans="1:18" ht="31.5" customHeight="1">
      <c r="A8" s="31" t="s">
        <v>364</v>
      </c>
      <c r="B8" s="32"/>
      <c r="C8" s="21">
        <f t="shared" si="1"/>
        <v>9</v>
      </c>
      <c r="D8" s="18">
        <v>0</v>
      </c>
      <c r="E8" s="18">
        <v>4</v>
      </c>
      <c r="F8" s="18">
        <v>2</v>
      </c>
      <c r="G8" s="18">
        <v>0</v>
      </c>
      <c r="H8" s="18">
        <v>0</v>
      </c>
      <c r="I8" s="18">
        <v>0</v>
      </c>
      <c r="J8" s="18">
        <v>2</v>
      </c>
      <c r="K8" s="18">
        <v>1</v>
      </c>
      <c r="L8" s="18">
        <v>0</v>
      </c>
      <c r="M8" s="18">
        <v>0</v>
      </c>
      <c r="N8" s="18">
        <v>0</v>
      </c>
      <c r="O8" s="18">
        <v>1</v>
      </c>
      <c r="P8" s="19">
        <v>0</v>
      </c>
      <c r="Q8" s="206"/>
      <c r="R8" s="115"/>
    </row>
    <row r="9" spans="1:18" ht="31.5" customHeight="1">
      <c r="A9" s="31" t="s">
        <v>365</v>
      </c>
      <c r="B9" s="32"/>
      <c r="C9" s="21">
        <f t="shared" si="1"/>
        <v>18</v>
      </c>
      <c r="D9" s="18">
        <v>3</v>
      </c>
      <c r="E9" s="18">
        <v>4</v>
      </c>
      <c r="F9" s="18">
        <v>2</v>
      </c>
      <c r="G9" s="18">
        <v>2</v>
      </c>
      <c r="H9" s="18">
        <v>2</v>
      </c>
      <c r="I9" s="18">
        <v>2</v>
      </c>
      <c r="J9" s="18">
        <v>1</v>
      </c>
      <c r="K9" s="18">
        <v>1</v>
      </c>
      <c r="L9" s="18">
        <v>1</v>
      </c>
      <c r="M9" s="18">
        <v>0</v>
      </c>
      <c r="N9" s="18">
        <v>0</v>
      </c>
      <c r="O9" s="18">
        <v>0</v>
      </c>
      <c r="P9" s="19">
        <v>0</v>
      </c>
      <c r="Q9" s="206"/>
      <c r="R9" s="115"/>
    </row>
    <row r="10" spans="1:18" ht="31.5" customHeight="1">
      <c r="A10" s="31" t="s">
        <v>366</v>
      </c>
      <c r="B10" s="32"/>
      <c r="C10" s="21">
        <f t="shared" si="1"/>
        <v>107</v>
      </c>
      <c r="D10" s="18">
        <v>39</v>
      </c>
      <c r="E10" s="18">
        <v>13</v>
      </c>
      <c r="F10" s="18">
        <v>9</v>
      </c>
      <c r="G10" s="18">
        <v>10</v>
      </c>
      <c r="H10" s="18">
        <v>1</v>
      </c>
      <c r="I10" s="18">
        <v>18</v>
      </c>
      <c r="J10" s="18">
        <v>5</v>
      </c>
      <c r="K10" s="18">
        <v>3</v>
      </c>
      <c r="L10" s="18">
        <v>8</v>
      </c>
      <c r="M10" s="18">
        <v>1</v>
      </c>
      <c r="N10" s="18">
        <v>1</v>
      </c>
      <c r="O10" s="18">
        <v>6</v>
      </c>
      <c r="P10" s="19">
        <v>1</v>
      </c>
      <c r="Q10" s="206"/>
      <c r="R10" s="115"/>
    </row>
    <row r="11" spans="1:18" ht="31.5" customHeight="1">
      <c r="A11" s="31" t="s">
        <v>367</v>
      </c>
      <c r="B11" s="32"/>
      <c r="C11" s="21">
        <f t="shared" si="1"/>
        <v>25</v>
      </c>
      <c r="D11" s="18">
        <v>5</v>
      </c>
      <c r="E11" s="18">
        <v>6</v>
      </c>
      <c r="F11" s="18">
        <v>4</v>
      </c>
      <c r="G11" s="18">
        <v>1</v>
      </c>
      <c r="H11" s="18">
        <v>0</v>
      </c>
      <c r="I11" s="18">
        <v>3</v>
      </c>
      <c r="J11" s="18">
        <v>3</v>
      </c>
      <c r="K11" s="18">
        <v>0</v>
      </c>
      <c r="L11" s="18">
        <v>3</v>
      </c>
      <c r="M11" s="18">
        <v>0</v>
      </c>
      <c r="N11" s="18">
        <v>1</v>
      </c>
      <c r="O11" s="18">
        <v>3</v>
      </c>
      <c r="P11" s="19">
        <v>1</v>
      </c>
      <c r="Q11" s="206"/>
      <c r="R11" s="115"/>
    </row>
    <row r="12" spans="1:18" ht="31.5" customHeight="1">
      <c r="A12" s="31" t="s">
        <v>368</v>
      </c>
      <c r="B12" s="32"/>
      <c r="C12" s="21">
        <f t="shared" si="1"/>
        <v>40</v>
      </c>
      <c r="D12" s="18">
        <v>14</v>
      </c>
      <c r="E12" s="18">
        <v>8</v>
      </c>
      <c r="F12" s="18">
        <v>2</v>
      </c>
      <c r="G12" s="18">
        <v>6</v>
      </c>
      <c r="H12" s="18">
        <v>0</v>
      </c>
      <c r="I12" s="18">
        <v>5</v>
      </c>
      <c r="J12" s="18">
        <v>2</v>
      </c>
      <c r="K12" s="18">
        <v>1</v>
      </c>
      <c r="L12" s="18">
        <v>2</v>
      </c>
      <c r="M12" s="18">
        <v>0</v>
      </c>
      <c r="N12" s="18">
        <v>1</v>
      </c>
      <c r="O12" s="18">
        <v>2</v>
      </c>
      <c r="P12" s="19">
        <v>0</v>
      </c>
      <c r="Q12" s="206"/>
      <c r="R12" s="115"/>
    </row>
    <row r="13" spans="1:18" ht="31.5" customHeight="1">
      <c r="A13" s="34" t="s">
        <v>369</v>
      </c>
      <c r="B13" s="35"/>
      <c r="C13" s="58">
        <f t="shared" si="1"/>
        <v>59</v>
      </c>
      <c r="D13" s="59">
        <v>39</v>
      </c>
      <c r="E13" s="59">
        <v>8</v>
      </c>
      <c r="F13" s="59">
        <v>2</v>
      </c>
      <c r="G13" s="59">
        <v>1</v>
      </c>
      <c r="H13" s="59">
        <v>0</v>
      </c>
      <c r="I13" s="59">
        <v>6</v>
      </c>
      <c r="J13" s="59">
        <v>1</v>
      </c>
      <c r="K13" s="59">
        <v>0</v>
      </c>
      <c r="L13" s="59">
        <v>2</v>
      </c>
      <c r="M13" s="59">
        <v>0</v>
      </c>
      <c r="N13" s="59">
        <v>2</v>
      </c>
      <c r="O13" s="59">
        <v>6</v>
      </c>
      <c r="P13" s="60">
        <v>1</v>
      </c>
      <c r="Q13" s="206"/>
      <c r="R13" s="115"/>
    </row>
    <row r="14" spans="14:21" s="37" customFormat="1" ht="16.5" customHeight="1">
      <c r="N14" s="39"/>
      <c r="O14" s="39"/>
      <c r="P14" s="39" t="s">
        <v>370</v>
      </c>
      <c r="U14" s="117"/>
    </row>
    <row r="17" spans="3:16" ht="13.5"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</sheetData>
  <sheetProtection/>
  <mergeCells count="3">
    <mergeCell ref="A3:A4"/>
    <mergeCell ref="C3:M3"/>
    <mergeCell ref="N3:O3"/>
  </mergeCells>
  <printOptions horizontalCentered="1"/>
  <pageMargins left="0.7086614173228347" right="0.7086614173228347" top="5.905511811023622" bottom="0.7874015748031497" header="0.4724409448818898" footer="0.4724409448818898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1" width="12.625" style="1" customWidth="1"/>
    <col min="2" max="7" width="12.375" style="1" customWidth="1"/>
    <col min="8" max="16384" width="9.00390625" style="1" customWidth="1"/>
  </cols>
  <sheetData>
    <row r="1" spans="1:5" ht="18.75" customHeight="1">
      <c r="A1" s="360" t="s">
        <v>371</v>
      </c>
      <c r="B1" s="360"/>
      <c r="C1" s="360"/>
      <c r="D1" s="40"/>
      <c r="E1" s="40"/>
    </row>
    <row r="2" spans="1:7" ht="13.5">
      <c r="A2" s="33"/>
      <c r="B2" s="33"/>
      <c r="C2" s="33"/>
      <c r="D2" s="33"/>
      <c r="E2" s="33"/>
      <c r="F2" s="33"/>
      <c r="G2" s="124" t="s">
        <v>47</v>
      </c>
    </row>
    <row r="3" spans="1:7" ht="39.75" customHeight="1">
      <c r="A3" s="43" t="s">
        <v>48</v>
      </c>
      <c r="B3" s="207" t="s">
        <v>372</v>
      </c>
      <c r="C3" s="207" t="s">
        <v>373</v>
      </c>
      <c r="D3" s="208" t="s">
        <v>374</v>
      </c>
      <c r="E3" s="207" t="s">
        <v>375</v>
      </c>
      <c r="F3" s="207" t="s">
        <v>376</v>
      </c>
      <c r="G3" s="209" t="s">
        <v>377</v>
      </c>
    </row>
    <row r="4" spans="1:7" ht="26.25" customHeight="1">
      <c r="A4" s="15" t="s">
        <v>55</v>
      </c>
      <c r="B4" s="91">
        <f aca="true" t="shared" si="0" ref="B4:G4">SUM(B5:B14)</f>
        <v>1045</v>
      </c>
      <c r="C4" s="91">
        <f t="shared" si="0"/>
        <v>23</v>
      </c>
      <c r="D4" s="91">
        <f t="shared" si="0"/>
        <v>1023</v>
      </c>
      <c r="E4" s="91">
        <f t="shared" si="0"/>
        <v>322</v>
      </c>
      <c r="F4" s="91">
        <f t="shared" si="0"/>
        <v>0</v>
      </c>
      <c r="G4" s="92">
        <f t="shared" si="0"/>
        <v>0</v>
      </c>
    </row>
    <row r="5" spans="1:7" ht="26.25" customHeight="1">
      <c r="A5" s="17" t="s">
        <v>25</v>
      </c>
      <c r="B5" s="103">
        <v>14</v>
      </c>
      <c r="C5" s="93">
        <v>0</v>
      </c>
      <c r="D5" s="93">
        <v>14</v>
      </c>
      <c r="E5" s="93">
        <v>5</v>
      </c>
      <c r="F5" s="93">
        <v>0</v>
      </c>
      <c r="G5" s="94">
        <v>0</v>
      </c>
    </row>
    <row r="6" spans="1:7" ht="26.25" customHeight="1">
      <c r="A6" s="17" t="s">
        <v>344</v>
      </c>
      <c r="B6" s="103">
        <v>37</v>
      </c>
      <c r="C6" s="93">
        <v>0</v>
      </c>
      <c r="D6" s="93">
        <v>37</v>
      </c>
      <c r="E6" s="93">
        <v>12</v>
      </c>
      <c r="F6" s="93">
        <v>0</v>
      </c>
      <c r="G6" s="94">
        <v>0</v>
      </c>
    </row>
    <row r="7" spans="1:7" ht="26.25" customHeight="1">
      <c r="A7" s="17" t="s">
        <v>345</v>
      </c>
      <c r="B7" s="103">
        <v>24</v>
      </c>
      <c r="C7" s="93">
        <v>0</v>
      </c>
      <c r="D7" s="93">
        <v>23</v>
      </c>
      <c r="E7" s="93">
        <v>8</v>
      </c>
      <c r="F7" s="93">
        <v>0</v>
      </c>
      <c r="G7" s="94">
        <v>0</v>
      </c>
    </row>
    <row r="8" spans="1:7" ht="26.25" customHeight="1">
      <c r="A8" s="17" t="s">
        <v>346</v>
      </c>
      <c r="B8" s="103">
        <v>1</v>
      </c>
      <c r="C8" s="93">
        <v>0</v>
      </c>
      <c r="D8" s="93">
        <v>1</v>
      </c>
      <c r="E8" s="93">
        <v>0</v>
      </c>
      <c r="F8" s="93">
        <v>0</v>
      </c>
      <c r="G8" s="94">
        <v>0</v>
      </c>
    </row>
    <row r="9" spans="1:7" ht="26.25" customHeight="1">
      <c r="A9" s="17" t="s">
        <v>347</v>
      </c>
      <c r="B9" s="103">
        <v>9</v>
      </c>
      <c r="C9" s="93">
        <v>1</v>
      </c>
      <c r="D9" s="93">
        <v>9</v>
      </c>
      <c r="E9" s="93">
        <v>3</v>
      </c>
      <c r="F9" s="93">
        <v>0</v>
      </c>
      <c r="G9" s="94">
        <v>0</v>
      </c>
    </row>
    <row r="10" spans="1:7" ht="26.25" customHeight="1">
      <c r="A10" s="17" t="s">
        <v>348</v>
      </c>
      <c r="B10" s="103">
        <v>18</v>
      </c>
      <c r="C10" s="93">
        <v>1</v>
      </c>
      <c r="D10" s="93">
        <v>18</v>
      </c>
      <c r="E10" s="93">
        <v>6</v>
      </c>
      <c r="F10" s="93">
        <v>0</v>
      </c>
      <c r="G10" s="94">
        <v>0</v>
      </c>
    </row>
    <row r="11" spans="1:7" ht="26.25" customHeight="1">
      <c r="A11" s="17" t="s">
        <v>349</v>
      </c>
      <c r="B11" s="103">
        <v>250</v>
      </c>
      <c r="C11" s="93">
        <v>4</v>
      </c>
      <c r="D11" s="93">
        <v>244</v>
      </c>
      <c r="E11" s="93">
        <v>81</v>
      </c>
      <c r="F11" s="93">
        <v>0</v>
      </c>
      <c r="G11" s="94">
        <v>0</v>
      </c>
    </row>
    <row r="12" spans="1:7" ht="26.25" customHeight="1">
      <c r="A12" s="17" t="s">
        <v>350</v>
      </c>
      <c r="B12" s="103">
        <v>420</v>
      </c>
      <c r="C12" s="93">
        <v>7</v>
      </c>
      <c r="D12" s="93">
        <v>412</v>
      </c>
      <c r="E12" s="93">
        <v>114</v>
      </c>
      <c r="F12" s="93">
        <v>0</v>
      </c>
      <c r="G12" s="94">
        <v>0</v>
      </c>
    </row>
    <row r="13" spans="1:7" ht="26.25" customHeight="1">
      <c r="A13" s="17" t="s">
        <v>351</v>
      </c>
      <c r="B13" s="103">
        <v>151</v>
      </c>
      <c r="C13" s="93">
        <v>9</v>
      </c>
      <c r="D13" s="93">
        <v>146</v>
      </c>
      <c r="E13" s="93">
        <v>46</v>
      </c>
      <c r="F13" s="93">
        <v>0</v>
      </c>
      <c r="G13" s="94">
        <v>0</v>
      </c>
    </row>
    <row r="14" spans="1:7" ht="26.25" customHeight="1">
      <c r="A14" s="106" t="s">
        <v>352</v>
      </c>
      <c r="B14" s="107">
        <v>121</v>
      </c>
      <c r="C14" s="96">
        <v>1</v>
      </c>
      <c r="D14" s="96">
        <v>119</v>
      </c>
      <c r="E14" s="96">
        <v>47</v>
      </c>
      <c r="F14" s="96">
        <v>0</v>
      </c>
      <c r="G14" s="97">
        <v>0</v>
      </c>
    </row>
    <row r="15" ht="16.5" customHeight="1">
      <c r="G15" s="39" t="s">
        <v>370</v>
      </c>
    </row>
    <row r="17" spans="2:5" ht="13.5">
      <c r="B17" s="210"/>
      <c r="C17" s="210"/>
      <c r="D17" s="210"/>
      <c r="E17" s="210"/>
    </row>
  </sheetData>
  <sheetProtection/>
  <mergeCells count="1">
    <mergeCell ref="A1:C1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3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2.375" style="1" customWidth="1"/>
    <col min="2" max="2" width="12.625" style="1" customWidth="1"/>
    <col min="3" max="3" width="1.00390625" style="1" customWidth="1"/>
    <col min="4" max="4" width="4.625" style="1" customWidth="1"/>
    <col min="5" max="14" width="4.125" style="1" customWidth="1"/>
    <col min="15" max="15" width="4.625" style="1" customWidth="1"/>
    <col min="16" max="16" width="3.625" style="1" customWidth="1"/>
    <col min="17" max="17" width="4.125" style="1" customWidth="1"/>
    <col min="18" max="18" width="3.625" style="1" customWidth="1"/>
    <col min="19" max="19" width="10.75390625" style="1" customWidth="1"/>
    <col min="20" max="16384" width="9.00390625" style="1" customWidth="1"/>
  </cols>
  <sheetData>
    <row r="1" spans="1:6" ht="18.75" customHeight="1">
      <c r="A1" s="4" t="s">
        <v>45</v>
      </c>
      <c r="B1" s="3"/>
      <c r="C1" s="3"/>
      <c r="D1" s="4"/>
      <c r="E1" s="4"/>
      <c r="F1" s="40"/>
    </row>
    <row r="2" spans="1:8" ht="13.5">
      <c r="A2" s="3" t="s">
        <v>46</v>
      </c>
      <c r="B2" s="3"/>
      <c r="C2" s="3"/>
      <c r="D2" s="6"/>
      <c r="E2" s="6"/>
      <c r="F2" s="6"/>
      <c r="G2" s="6"/>
      <c r="H2" s="6"/>
    </row>
    <row r="3" spans="2:19" ht="13.5">
      <c r="B3" s="3"/>
      <c r="C3" s="3"/>
      <c r="D3" s="6"/>
      <c r="E3" s="6"/>
      <c r="F3" s="6"/>
      <c r="G3" s="6"/>
      <c r="H3" s="6"/>
      <c r="S3" s="7" t="s">
        <v>47</v>
      </c>
    </row>
    <row r="4" spans="1:19" ht="40.5" customHeight="1">
      <c r="A4" s="320" t="s">
        <v>48</v>
      </c>
      <c r="B4" s="321"/>
      <c r="C4" s="43"/>
      <c r="D4" s="324" t="s">
        <v>49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 t="s">
        <v>50</v>
      </c>
      <c r="P4" s="326" t="s">
        <v>51</v>
      </c>
      <c r="Q4" s="326" t="s">
        <v>52</v>
      </c>
      <c r="R4" s="326" t="s">
        <v>53</v>
      </c>
      <c r="S4" s="328" t="s">
        <v>54</v>
      </c>
    </row>
    <row r="5" spans="1:19" ht="40.5" customHeight="1">
      <c r="A5" s="322"/>
      <c r="B5" s="323"/>
      <c r="C5" s="45"/>
      <c r="D5" s="46" t="s">
        <v>55</v>
      </c>
      <c r="E5" s="46" t="s">
        <v>56</v>
      </c>
      <c r="F5" s="46" t="s">
        <v>7</v>
      </c>
      <c r="G5" s="46" t="s">
        <v>8</v>
      </c>
      <c r="H5" s="46" t="s">
        <v>57</v>
      </c>
      <c r="I5" s="46" t="s">
        <v>58</v>
      </c>
      <c r="J5" s="46" t="s">
        <v>59</v>
      </c>
      <c r="K5" s="46" t="s">
        <v>60</v>
      </c>
      <c r="L5" s="46" t="s">
        <v>13</v>
      </c>
      <c r="M5" s="46" t="s">
        <v>14</v>
      </c>
      <c r="N5" s="46" t="s">
        <v>61</v>
      </c>
      <c r="O5" s="327"/>
      <c r="P5" s="327"/>
      <c r="Q5" s="327"/>
      <c r="R5" s="327"/>
      <c r="S5" s="329"/>
    </row>
    <row r="6" spans="1:19" ht="27" customHeight="1">
      <c r="A6" s="330" t="s">
        <v>55</v>
      </c>
      <c r="B6" s="331"/>
      <c r="C6" s="15"/>
      <c r="D6" s="48">
        <f>SUM(D7:D10)</f>
        <v>239</v>
      </c>
      <c r="E6" s="48">
        <f>SUM(E7:E10)</f>
        <v>127</v>
      </c>
      <c r="F6" s="48">
        <f aca="true" t="shared" si="0" ref="F6:S6">SUM(F7:F10)</f>
        <v>19</v>
      </c>
      <c r="G6" s="48">
        <f t="shared" si="0"/>
        <v>18</v>
      </c>
      <c r="H6" s="48">
        <f t="shared" si="0"/>
        <v>15</v>
      </c>
      <c r="I6" s="48">
        <f t="shared" si="0"/>
        <v>12</v>
      </c>
      <c r="J6" s="48">
        <f t="shared" si="0"/>
        <v>13</v>
      </c>
      <c r="K6" s="48">
        <f t="shared" si="0"/>
        <v>10</v>
      </c>
      <c r="L6" s="48">
        <f t="shared" si="0"/>
        <v>12</v>
      </c>
      <c r="M6" s="48">
        <f t="shared" si="0"/>
        <v>7</v>
      </c>
      <c r="N6" s="48">
        <f t="shared" si="0"/>
        <v>6</v>
      </c>
      <c r="O6" s="48">
        <f t="shared" si="0"/>
        <v>5</v>
      </c>
      <c r="P6" s="48">
        <f t="shared" si="0"/>
        <v>3</v>
      </c>
      <c r="Q6" s="48">
        <f t="shared" si="0"/>
        <v>132</v>
      </c>
      <c r="R6" s="48">
        <f t="shared" si="0"/>
        <v>0</v>
      </c>
      <c r="S6" s="49">
        <f t="shared" si="0"/>
        <v>2619016</v>
      </c>
    </row>
    <row r="7" spans="1:19" ht="27" customHeight="1">
      <c r="A7" s="332" t="s">
        <v>62</v>
      </c>
      <c r="B7" s="333"/>
      <c r="C7" s="50"/>
      <c r="D7" s="51">
        <f>SUM(E7:N7)</f>
        <v>1</v>
      </c>
      <c r="E7" s="52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53">
        <v>1928976</v>
      </c>
    </row>
    <row r="8" spans="1:19" ht="27" customHeight="1">
      <c r="A8" s="318" t="s">
        <v>18</v>
      </c>
      <c r="B8" s="319"/>
      <c r="C8" s="55"/>
      <c r="D8" s="21">
        <f>SUM(E8:N8)</f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27">
        <v>0</v>
      </c>
    </row>
    <row r="9" spans="1:19" ht="27" customHeight="1">
      <c r="A9" s="318" t="s">
        <v>19</v>
      </c>
      <c r="B9" s="319"/>
      <c r="C9" s="55"/>
      <c r="D9" s="21">
        <f>SUM(E9:N9)</f>
        <v>238</v>
      </c>
      <c r="E9" s="18">
        <v>126</v>
      </c>
      <c r="F9" s="18">
        <v>19</v>
      </c>
      <c r="G9" s="18">
        <v>18</v>
      </c>
      <c r="H9" s="18">
        <v>15</v>
      </c>
      <c r="I9" s="18">
        <v>12</v>
      </c>
      <c r="J9" s="18">
        <v>13</v>
      </c>
      <c r="K9" s="18">
        <v>10</v>
      </c>
      <c r="L9" s="18">
        <v>12</v>
      </c>
      <c r="M9" s="18">
        <v>7</v>
      </c>
      <c r="N9" s="19">
        <v>6</v>
      </c>
      <c r="O9" s="18">
        <v>5</v>
      </c>
      <c r="P9" s="18">
        <v>3</v>
      </c>
      <c r="Q9" s="18">
        <v>132</v>
      </c>
      <c r="R9" s="18">
        <v>0</v>
      </c>
      <c r="S9" s="19">
        <v>690040</v>
      </c>
    </row>
    <row r="10" spans="1:19" ht="27" customHeight="1">
      <c r="A10" s="318" t="s">
        <v>63</v>
      </c>
      <c r="B10" s="319"/>
      <c r="C10" s="55"/>
      <c r="D10" s="21">
        <f>SUM(E10:N10)</f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9">
        <v>0</v>
      </c>
    </row>
    <row r="11" spans="1:19" ht="27" customHeight="1">
      <c r="A11" s="33"/>
      <c r="B11" s="56" t="s">
        <v>64</v>
      </c>
      <c r="C11" s="57"/>
      <c r="D11" s="58">
        <f>SUM(E11:N11)</f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60">
        <v>0</v>
      </c>
    </row>
    <row r="12" ht="7.5" customHeight="1"/>
    <row r="13" spans="17:19" ht="13.5">
      <c r="Q13" s="61"/>
      <c r="R13" s="61"/>
      <c r="S13" s="61" t="s">
        <v>65</v>
      </c>
    </row>
  </sheetData>
  <sheetProtection/>
  <mergeCells count="12">
    <mergeCell ref="S4:S5"/>
    <mergeCell ref="A6:B6"/>
    <mergeCell ref="A7:B7"/>
    <mergeCell ref="A8:B8"/>
    <mergeCell ref="A9:B9"/>
    <mergeCell ref="Q4:Q5"/>
    <mergeCell ref="R4:R5"/>
    <mergeCell ref="A10:B10"/>
    <mergeCell ref="A4:B5"/>
    <mergeCell ref="D4:N4"/>
    <mergeCell ref="O4:O5"/>
    <mergeCell ref="P4:P5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O34" sqref="O34"/>
    </sheetView>
  </sheetViews>
  <sheetFormatPr defaultColWidth="9.00390625" defaultRowHeight="13.5"/>
  <cols>
    <col min="1" max="1" width="26.625" style="1" customWidth="1"/>
    <col min="2" max="2" width="0.875" style="1" customWidth="1"/>
    <col min="3" max="6" width="15.125" style="1" customWidth="1"/>
    <col min="7" max="16384" width="9.00390625" style="1" customWidth="1"/>
  </cols>
  <sheetData>
    <row r="1" spans="1:5" ht="18.75" customHeight="1">
      <c r="A1" s="4" t="s">
        <v>378</v>
      </c>
      <c r="B1" s="4"/>
      <c r="C1" s="4"/>
      <c r="D1" s="4"/>
      <c r="E1" s="4"/>
    </row>
    <row r="2" ht="13.5">
      <c r="F2" s="61" t="s">
        <v>47</v>
      </c>
    </row>
    <row r="3" spans="1:6" ht="30" customHeight="1">
      <c r="A3" s="9" t="s">
        <v>379</v>
      </c>
      <c r="B3" s="10"/>
      <c r="C3" s="211" t="s">
        <v>380</v>
      </c>
      <c r="D3" s="211" t="s">
        <v>381</v>
      </c>
      <c r="E3" s="212" t="s">
        <v>382</v>
      </c>
      <c r="F3" s="213" t="s">
        <v>383</v>
      </c>
    </row>
    <row r="4" spans="1:6" ht="27" customHeight="1">
      <c r="A4" s="14" t="s">
        <v>101</v>
      </c>
      <c r="B4" s="15"/>
      <c r="C4" s="91">
        <f>SUM(C5:C12)</f>
        <v>391</v>
      </c>
      <c r="D4" s="91">
        <f>SUM(D5:D12)</f>
        <v>378</v>
      </c>
      <c r="E4" s="91">
        <f>SUM(E5:E12)</f>
        <v>39</v>
      </c>
      <c r="F4" s="92">
        <f>SUM(F5:F12)</f>
        <v>0</v>
      </c>
    </row>
    <row r="5" spans="1:6" ht="27" customHeight="1">
      <c r="A5" s="113" t="s">
        <v>384</v>
      </c>
      <c r="B5" s="114"/>
      <c r="C5" s="166">
        <v>112</v>
      </c>
      <c r="D5" s="167">
        <v>107</v>
      </c>
      <c r="E5" s="167">
        <v>2</v>
      </c>
      <c r="F5" s="168">
        <v>0</v>
      </c>
    </row>
    <row r="6" spans="1:6" ht="27" customHeight="1">
      <c r="A6" s="16" t="s">
        <v>385</v>
      </c>
      <c r="B6" s="17"/>
      <c r="C6" s="103">
        <v>21</v>
      </c>
      <c r="D6" s="93">
        <v>19</v>
      </c>
      <c r="E6" s="94">
        <v>0</v>
      </c>
      <c r="F6" s="94">
        <v>0</v>
      </c>
    </row>
    <row r="7" spans="1:6" ht="27" customHeight="1">
      <c r="A7" s="16" t="s">
        <v>386</v>
      </c>
      <c r="B7" s="17"/>
      <c r="C7" s="103">
        <v>9</v>
      </c>
      <c r="D7" s="93">
        <v>9</v>
      </c>
      <c r="E7" s="94">
        <v>0</v>
      </c>
      <c r="F7" s="94">
        <v>0</v>
      </c>
    </row>
    <row r="8" spans="1:6" ht="27" customHeight="1">
      <c r="A8" s="16" t="s">
        <v>387</v>
      </c>
      <c r="B8" s="17"/>
      <c r="C8" s="103">
        <v>18</v>
      </c>
      <c r="D8" s="93">
        <v>18</v>
      </c>
      <c r="E8" s="94">
        <v>3</v>
      </c>
      <c r="F8" s="94">
        <v>0</v>
      </c>
    </row>
    <row r="9" spans="1:10" ht="27" customHeight="1">
      <c r="A9" s="16" t="s">
        <v>388</v>
      </c>
      <c r="B9" s="17"/>
      <c r="C9" s="103">
        <v>107</v>
      </c>
      <c r="D9" s="93">
        <v>104</v>
      </c>
      <c r="E9" s="94">
        <v>24</v>
      </c>
      <c r="F9" s="94">
        <v>0</v>
      </c>
      <c r="J9" s="20"/>
    </row>
    <row r="10" spans="1:6" ht="27" customHeight="1">
      <c r="A10" s="16" t="s">
        <v>389</v>
      </c>
      <c r="B10" s="17"/>
      <c r="C10" s="103">
        <v>25</v>
      </c>
      <c r="D10" s="93">
        <v>25</v>
      </c>
      <c r="E10" s="94">
        <v>6</v>
      </c>
      <c r="F10" s="94">
        <v>0</v>
      </c>
    </row>
    <row r="11" spans="1:6" ht="27" customHeight="1">
      <c r="A11" s="16" t="s">
        <v>390</v>
      </c>
      <c r="B11" s="17"/>
      <c r="C11" s="103">
        <v>40</v>
      </c>
      <c r="D11" s="93">
        <v>38</v>
      </c>
      <c r="E11" s="94">
        <v>2</v>
      </c>
      <c r="F11" s="94">
        <v>0</v>
      </c>
    </row>
    <row r="12" spans="1:6" ht="27" customHeight="1">
      <c r="A12" s="105" t="s">
        <v>391</v>
      </c>
      <c r="B12" s="106"/>
      <c r="C12" s="107">
        <v>59</v>
      </c>
      <c r="D12" s="96">
        <v>58</v>
      </c>
      <c r="E12" s="97">
        <v>2</v>
      </c>
      <c r="F12" s="97">
        <v>0</v>
      </c>
    </row>
    <row r="13" ht="16.5" customHeight="1">
      <c r="F13" s="39" t="s">
        <v>370</v>
      </c>
    </row>
    <row r="14" spans="3:5" ht="13.5">
      <c r="C14" s="210"/>
      <c r="D14" s="210"/>
      <c r="E14" s="210"/>
    </row>
    <row r="22" ht="13.5">
      <c r="C22" s="20"/>
    </row>
  </sheetData>
  <sheetProtection/>
  <printOptions horizontalCentered="1"/>
  <pageMargins left="0.7086614173228347" right="0.7086614173228347" top="6.338582677165355" bottom="0.7874015748031497" header="0.4724409448818898" footer="0.4724409448818898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9"/>
  <sheetViews>
    <sheetView zoomScalePageLayoutView="0" workbookViewId="0" topLeftCell="A1">
      <selection activeCell="A1" sqref="A1:IV65536"/>
    </sheetView>
  </sheetViews>
  <sheetFormatPr defaultColWidth="9.00390625" defaultRowHeight="13.5"/>
  <cols>
    <col min="1" max="1" width="10.25390625" style="20" customWidth="1"/>
    <col min="2" max="3" width="6.25390625" style="20" customWidth="1"/>
    <col min="4" max="4" width="6.75390625" style="20" customWidth="1"/>
    <col min="5" max="6" width="6.25390625" style="20" customWidth="1"/>
    <col min="7" max="7" width="6.75390625" style="20" customWidth="1"/>
    <col min="8" max="9" width="6.25390625" style="20" customWidth="1"/>
    <col min="10" max="10" width="6.75390625" style="214" customWidth="1"/>
    <col min="11" max="12" width="6.25390625" style="20" customWidth="1"/>
    <col min="13" max="13" width="6.875" style="20" customWidth="1"/>
    <col min="14" max="14" width="2.125" style="20" customWidth="1"/>
    <col min="15" max="15" width="9.00390625" style="20" customWidth="1"/>
    <col min="16" max="16" width="1.625" style="20" customWidth="1"/>
    <col min="17" max="16384" width="9.00390625" style="20" customWidth="1"/>
  </cols>
  <sheetData>
    <row r="1" spans="1:5" ht="18.75" customHeight="1">
      <c r="A1" s="449" t="s">
        <v>392</v>
      </c>
      <c r="B1" s="449"/>
      <c r="C1" s="449"/>
      <c r="D1" s="449"/>
      <c r="E1" s="185"/>
    </row>
    <row r="2" spans="1:13" ht="13.5" customHeight="1">
      <c r="A2" s="215"/>
      <c r="B2" s="215"/>
      <c r="C2" s="215"/>
      <c r="D2" s="215"/>
      <c r="E2" s="216"/>
      <c r="F2" s="33"/>
      <c r="G2" s="33"/>
      <c r="H2" s="33"/>
      <c r="I2" s="33"/>
      <c r="J2" s="217"/>
      <c r="K2" s="33"/>
      <c r="L2" s="33"/>
      <c r="M2" s="218" t="s">
        <v>47</v>
      </c>
    </row>
    <row r="3" spans="1:13" ht="30.75" customHeight="1">
      <c r="A3" s="450" t="s">
        <v>393</v>
      </c>
      <c r="B3" s="446" t="s">
        <v>394</v>
      </c>
      <c r="C3" s="447"/>
      <c r="D3" s="447"/>
      <c r="E3" s="446" t="s">
        <v>395</v>
      </c>
      <c r="F3" s="447"/>
      <c r="G3" s="447"/>
      <c r="H3" s="446" t="s">
        <v>396</v>
      </c>
      <c r="I3" s="447"/>
      <c r="J3" s="447"/>
      <c r="K3" s="446" t="s">
        <v>397</v>
      </c>
      <c r="L3" s="447"/>
      <c r="M3" s="448"/>
    </row>
    <row r="4" spans="1:13" ht="36.75" customHeight="1">
      <c r="A4" s="451"/>
      <c r="B4" s="219" t="s">
        <v>398</v>
      </c>
      <c r="C4" s="219" t="s">
        <v>399</v>
      </c>
      <c r="D4" s="220" t="s">
        <v>400</v>
      </c>
      <c r="E4" s="219" t="s">
        <v>398</v>
      </c>
      <c r="F4" s="219" t="s">
        <v>399</v>
      </c>
      <c r="G4" s="220" t="s">
        <v>400</v>
      </c>
      <c r="H4" s="219" t="s">
        <v>398</v>
      </c>
      <c r="I4" s="219" t="s">
        <v>399</v>
      </c>
      <c r="J4" s="221" t="s">
        <v>400</v>
      </c>
      <c r="K4" s="219" t="s">
        <v>398</v>
      </c>
      <c r="L4" s="219" t="s">
        <v>399</v>
      </c>
      <c r="M4" s="222" t="s">
        <v>400</v>
      </c>
    </row>
    <row r="5" spans="1:13" ht="30" customHeight="1">
      <c r="A5" s="223" t="s">
        <v>401</v>
      </c>
      <c r="B5" s="307">
        <f>SUM(B6:B12)</f>
        <v>746</v>
      </c>
      <c r="C5" s="307">
        <f>SUM(C6:C12)</f>
        <v>4</v>
      </c>
      <c r="D5" s="314">
        <f>C5/B5*100</f>
        <v>0.5361930294906166</v>
      </c>
      <c r="E5" s="307">
        <f>SUM(E6:E12)</f>
        <v>742</v>
      </c>
      <c r="F5" s="307">
        <f>SUM(F6:F12)</f>
        <v>469</v>
      </c>
      <c r="G5" s="314">
        <f>F5/E5*100</f>
        <v>63.20754716981132</v>
      </c>
      <c r="H5" s="307">
        <f>SUM(H6:H12)</f>
        <v>742</v>
      </c>
      <c r="I5" s="307">
        <f>SUM(I6:I12)</f>
        <v>44</v>
      </c>
      <c r="J5" s="315">
        <f>I5/H5*100</f>
        <v>5.929919137466308</v>
      </c>
      <c r="K5" s="307">
        <f>SUM(K6:K12)</f>
        <v>742</v>
      </c>
      <c r="L5" s="307">
        <f>SUM(L6:L12)</f>
        <v>1</v>
      </c>
      <c r="M5" s="316">
        <f>L5/K5*100</f>
        <v>0.13477088948787064</v>
      </c>
    </row>
    <row r="6" spans="1:13" ht="30" customHeight="1">
      <c r="A6" s="224" t="s">
        <v>402</v>
      </c>
      <c r="B6" s="18">
        <v>11</v>
      </c>
      <c r="C6" s="18">
        <v>0</v>
      </c>
      <c r="D6" s="225">
        <v>0</v>
      </c>
      <c r="E6" s="18">
        <v>11</v>
      </c>
      <c r="F6" s="18">
        <v>7</v>
      </c>
      <c r="G6" s="225">
        <v>36.36363636363637</v>
      </c>
      <c r="H6" s="226">
        <v>11</v>
      </c>
      <c r="I6" s="18">
        <v>1</v>
      </c>
      <c r="J6" s="227">
        <v>9.090909090909092</v>
      </c>
      <c r="K6" s="226">
        <v>11</v>
      </c>
      <c r="L6" s="18">
        <v>0</v>
      </c>
      <c r="M6" s="228">
        <v>0</v>
      </c>
    </row>
    <row r="7" spans="1:13" ht="30" customHeight="1">
      <c r="A7" s="224" t="s">
        <v>403</v>
      </c>
      <c r="B7" s="18">
        <v>33</v>
      </c>
      <c r="C7" s="18">
        <v>0</v>
      </c>
      <c r="D7" s="225">
        <v>3.0303030303030303</v>
      </c>
      <c r="E7" s="18">
        <v>33</v>
      </c>
      <c r="F7" s="18">
        <v>7</v>
      </c>
      <c r="G7" s="225">
        <v>81.25</v>
      </c>
      <c r="H7" s="226">
        <v>33</v>
      </c>
      <c r="I7" s="18">
        <v>3</v>
      </c>
      <c r="J7" s="227">
        <v>6.25</v>
      </c>
      <c r="K7" s="226">
        <v>33</v>
      </c>
      <c r="L7" s="18">
        <v>0</v>
      </c>
      <c r="M7" s="228">
        <v>0</v>
      </c>
    </row>
    <row r="8" spans="1:13" ht="30" customHeight="1">
      <c r="A8" s="224" t="s">
        <v>404</v>
      </c>
      <c r="B8" s="18">
        <v>152</v>
      </c>
      <c r="C8" s="18">
        <v>1</v>
      </c>
      <c r="D8" s="225">
        <v>1.3157894736842104</v>
      </c>
      <c r="E8" s="18">
        <v>151</v>
      </c>
      <c r="F8" s="18">
        <v>81</v>
      </c>
      <c r="G8" s="225">
        <v>46</v>
      </c>
      <c r="H8" s="226">
        <v>151</v>
      </c>
      <c r="I8" s="226">
        <v>8</v>
      </c>
      <c r="J8" s="227">
        <v>5.333333333333334</v>
      </c>
      <c r="K8" s="226">
        <v>151</v>
      </c>
      <c r="L8" s="18">
        <v>0</v>
      </c>
      <c r="M8" s="228">
        <v>0</v>
      </c>
    </row>
    <row r="9" spans="1:13" ht="30" customHeight="1">
      <c r="A9" s="224" t="s">
        <v>405</v>
      </c>
      <c r="B9" s="18">
        <v>337</v>
      </c>
      <c r="C9" s="18">
        <v>2</v>
      </c>
      <c r="D9" s="225">
        <v>1.1904761904761905</v>
      </c>
      <c r="E9" s="18">
        <v>335</v>
      </c>
      <c r="F9" s="18">
        <v>247</v>
      </c>
      <c r="G9" s="225">
        <v>26.506024096385545</v>
      </c>
      <c r="H9" s="226">
        <v>335</v>
      </c>
      <c r="I9" s="226">
        <v>21</v>
      </c>
      <c r="J9" s="227">
        <v>6.024096385542169</v>
      </c>
      <c r="K9" s="226">
        <v>335</v>
      </c>
      <c r="L9" s="226">
        <v>1</v>
      </c>
      <c r="M9" s="228">
        <v>0.30120481927710846</v>
      </c>
    </row>
    <row r="10" spans="1:13" ht="30" customHeight="1">
      <c r="A10" s="224" t="s">
        <v>406</v>
      </c>
      <c r="B10" s="18">
        <v>68</v>
      </c>
      <c r="C10" s="18">
        <v>0</v>
      </c>
      <c r="D10" s="225">
        <v>0</v>
      </c>
      <c r="E10" s="18">
        <v>68</v>
      </c>
      <c r="F10" s="18">
        <v>52</v>
      </c>
      <c r="G10" s="225">
        <v>23.52941176470588</v>
      </c>
      <c r="H10" s="226">
        <v>68</v>
      </c>
      <c r="I10" s="18">
        <v>1</v>
      </c>
      <c r="J10" s="227">
        <v>1.4705882352941175</v>
      </c>
      <c r="K10" s="226">
        <v>68</v>
      </c>
      <c r="L10" s="18">
        <v>0</v>
      </c>
      <c r="M10" s="228">
        <v>0</v>
      </c>
    </row>
    <row r="11" spans="1:13" ht="30" customHeight="1">
      <c r="A11" s="224" t="s">
        <v>407</v>
      </c>
      <c r="B11" s="18">
        <v>99</v>
      </c>
      <c r="C11" s="18">
        <v>1</v>
      </c>
      <c r="D11" s="225">
        <v>2.0202020202020203</v>
      </c>
      <c r="E11" s="18">
        <v>98</v>
      </c>
      <c r="F11" s="18">
        <v>46</v>
      </c>
      <c r="G11" s="225">
        <v>52.57731958762887</v>
      </c>
      <c r="H11" s="226">
        <v>98</v>
      </c>
      <c r="I11" s="226">
        <v>7</v>
      </c>
      <c r="J11" s="227">
        <v>7.291666666666667</v>
      </c>
      <c r="K11" s="226">
        <v>98</v>
      </c>
      <c r="L11" s="18">
        <v>0</v>
      </c>
      <c r="M11" s="228">
        <v>0</v>
      </c>
    </row>
    <row r="12" spans="1:13" ht="30" customHeight="1">
      <c r="A12" s="229" t="s">
        <v>113</v>
      </c>
      <c r="B12" s="59">
        <v>46</v>
      </c>
      <c r="C12" s="59">
        <v>0</v>
      </c>
      <c r="D12" s="230">
        <v>0</v>
      </c>
      <c r="E12" s="59">
        <v>46</v>
      </c>
      <c r="F12" s="59">
        <v>29</v>
      </c>
      <c r="G12" s="230">
        <v>36.95652173913043</v>
      </c>
      <c r="H12" s="59">
        <v>46</v>
      </c>
      <c r="I12" s="59">
        <v>3</v>
      </c>
      <c r="J12" s="231">
        <v>6.521739130434782</v>
      </c>
      <c r="K12" s="59">
        <v>46</v>
      </c>
      <c r="L12" s="59">
        <v>0</v>
      </c>
      <c r="M12" s="232">
        <v>0</v>
      </c>
    </row>
    <row r="13" spans="1:13" ht="34.5" customHeight="1">
      <c r="A13" s="233"/>
      <c r="B13" s="234"/>
      <c r="C13" s="234"/>
      <c r="D13" s="234"/>
      <c r="E13" s="234"/>
      <c r="F13" s="234"/>
      <c r="G13" s="234"/>
      <c r="H13" s="234"/>
      <c r="I13" s="234"/>
      <c r="J13" s="235"/>
      <c r="K13" s="234"/>
      <c r="L13" s="234"/>
      <c r="M13" s="234"/>
    </row>
    <row r="14" spans="1:13" ht="30.75" customHeight="1">
      <c r="A14" s="451" t="s">
        <v>393</v>
      </c>
      <c r="B14" s="457" t="s">
        <v>408</v>
      </c>
      <c r="C14" s="458"/>
      <c r="D14" s="458"/>
      <c r="E14" s="457" t="s">
        <v>409</v>
      </c>
      <c r="F14" s="458"/>
      <c r="G14" s="458"/>
      <c r="H14" s="457" t="s">
        <v>410</v>
      </c>
      <c r="I14" s="458"/>
      <c r="J14" s="458"/>
      <c r="K14" s="457" t="s">
        <v>411</v>
      </c>
      <c r="L14" s="458"/>
      <c r="M14" s="459"/>
    </row>
    <row r="15" spans="1:13" ht="36.75" customHeight="1">
      <c r="A15" s="452"/>
      <c r="B15" s="219" t="s">
        <v>398</v>
      </c>
      <c r="C15" s="219" t="s">
        <v>399</v>
      </c>
      <c r="D15" s="220" t="s">
        <v>412</v>
      </c>
      <c r="E15" s="219" t="s">
        <v>398</v>
      </c>
      <c r="F15" s="219" t="s">
        <v>399</v>
      </c>
      <c r="G15" s="220" t="s">
        <v>400</v>
      </c>
      <c r="H15" s="219" t="s">
        <v>398</v>
      </c>
      <c r="I15" s="219" t="s">
        <v>399</v>
      </c>
      <c r="J15" s="221" t="s">
        <v>400</v>
      </c>
      <c r="K15" s="219" t="s">
        <v>398</v>
      </c>
      <c r="L15" s="219" t="s">
        <v>399</v>
      </c>
      <c r="M15" s="222" t="s">
        <v>400</v>
      </c>
    </row>
    <row r="16" spans="1:13" ht="30" customHeight="1">
      <c r="A16" s="236" t="s">
        <v>413</v>
      </c>
      <c r="B16" s="307">
        <f>SUM(B17:B23)</f>
        <v>742</v>
      </c>
      <c r="C16" s="307">
        <f>SUM(C17:C23)</f>
        <v>272</v>
      </c>
      <c r="D16" s="314">
        <f>C16/B16*100</f>
        <v>36.65768194070081</v>
      </c>
      <c r="E16" s="307">
        <f>SUM(E17:E23)</f>
        <v>511</v>
      </c>
      <c r="F16" s="307">
        <f>SUM(F17:F23)</f>
        <v>186</v>
      </c>
      <c r="G16" s="314">
        <f>F16/E16*100</f>
        <v>36.399217221135025</v>
      </c>
      <c r="H16" s="307">
        <f>SUM(H17:H23)</f>
        <v>511</v>
      </c>
      <c r="I16" s="307">
        <f>SUM(I17:I23)</f>
        <v>345</v>
      </c>
      <c r="J16" s="315">
        <f>I16/H16*100</f>
        <v>67.5146771037182</v>
      </c>
      <c r="K16" s="307">
        <f>SUM(K17:K23)</f>
        <v>742</v>
      </c>
      <c r="L16" s="307">
        <f>SUM(L17:L23)</f>
        <v>30</v>
      </c>
      <c r="M16" s="316">
        <f>L16/K16*100</f>
        <v>4.0431266846361185</v>
      </c>
    </row>
    <row r="17" spans="1:13" ht="30" customHeight="1">
      <c r="A17" s="237" t="s">
        <v>402</v>
      </c>
      <c r="B17" s="226">
        <v>11</v>
      </c>
      <c r="C17" s="226">
        <v>4</v>
      </c>
      <c r="D17" s="225">
        <v>36.36363636363637</v>
      </c>
      <c r="E17" s="18">
        <v>8</v>
      </c>
      <c r="F17" s="18">
        <v>2</v>
      </c>
      <c r="G17" s="225">
        <v>25</v>
      </c>
      <c r="H17" s="226">
        <v>8</v>
      </c>
      <c r="I17" s="226">
        <v>5</v>
      </c>
      <c r="J17" s="227">
        <v>62.5</v>
      </c>
      <c r="K17" s="226">
        <v>11</v>
      </c>
      <c r="L17" s="226">
        <v>1</v>
      </c>
      <c r="M17" s="228">
        <v>9.090909090909092</v>
      </c>
    </row>
    <row r="18" spans="1:13" ht="30" customHeight="1">
      <c r="A18" s="237" t="s">
        <v>403</v>
      </c>
      <c r="B18" s="226">
        <v>33</v>
      </c>
      <c r="C18" s="226">
        <v>3</v>
      </c>
      <c r="D18" s="225">
        <v>6.25</v>
      </c>
      <c r="E18" s="18">
        <v>26</v>
      </c>
      <c r="F18" s="18">
        <v>2</v>
      </c>
      <c r="G18" s="225">
        <v>8</v>
      </c>
      <c r="H18" s="226">
        <v>26</v>
      </c>
      <c r="I18" s="226">
        <v>6</v>
      </c>
      <c r="J18" s="227">
        <v>24</v>
      </c>
      <c r="K18" s="226">
        <v>33</v>
      </c>
      <c r="L18" s="18">
        <v>0</v>
      </c>
      <c r="M18" s="228">
        <v>0</v>
      </c>
    </row>
    <row r="19" spans="1:13" ht="30" customHeight="1">
      <c r="A19" s="237" t="s">
        <v>414</v>
      </c>
      <c r="B19" s="226">
        <v>151</v>
      </c>
      <c r="C19" s="226">
        <v>45</v>
      </c>
      <c r="D19" s="225">
        <v>29.333333333333332</v>
      </c>
      <c r="E19" s="18">
        <v>73</v>
      </c>
      <c r="F19" s="18">
        <v>40</v>
      </c>
      <c r="G19" s="225">
        <v>54.166666666666664</v>
      </c>
      <c r="H19" s="226">
        <v>73</v>
      </c>
      <c r="I19" s="226">
        <v>51</v>
      </c>
      <c r="J19" s="227">
        <v>68.4931506849315</v>
      </c>
      <c r="K19" s="226">
        <v>151</v>
      </c>
      <c r="L19" s="226">
        <v>8</v>
      </c>
      <c r="M19" s="228">
        <v>5.369127516778524</v>
      </c>
    </row>
    <row r="20" spans="1:13" ht="30" customHeight="1">
      <c r="A20" s="237" t="s">
        <v>405</v>
      </c>
      <c r="B20" s="226">
        <v>335</v>
      </c>
      <c r="C20" s="226">
        <v>153</v>
      </c>
      <c r="D20" s="225">
        <v>45.78313253012048</v>
      </c>
      <c r="E20" s="18">
        <v>278</v>
      </c>
      <c r="F20" s="18">
        <v>102</v>
      </c>
      <c r="G20" s="225">
        <v>36.8231046931408</v>
      </c>
      <c r="H20" s="226">
        <v>278</v>
      </c>
      <c r="I20" s="226">
        <v>200</v>
      </c>
      <c r="J20" s="227">
        <v>72.10144927536231</v>
      </c>
      <c r="K20" s="226">
        <v>335</v>
      </c>
      <c r="L20" s="226">
        <v>8</v>
      </c>
      <c r="M20" s="228">
        <v>2.416918429003021</v>
      </c>
    </row>
    <row r="21" spans="1:13" ht="30" customHeight="1">
      <c r="A21" s="237" t="s">
        <v>415</v>
      </c>
      <c r="B21" s="226">
        <v>68</v>
      </c>
      <c r="C21" s="226">
        <v>42</v>
      </c>
      <c r="D21" s="225">
        <v>61.76470588235294</v>
      </c>
      <c r="E21" s="18">
        <v>25</v>
      </c>
      <c r="F21" s="18">
        <v>12</v>
      </c>
      <c r="G21" s="225">
        <v>48</v>
      </c>
      <c r="H21" s="226">
        <v>25</v>
      </c>
      <c r="I21" s="226">
        <v>20</v>
      </c>
      <c r="J21" s="227">
        <v>80</v>
      </c>
      <c r="K21" s="226">
        <v>68</v>
      </c>
      <c r="L21" s="226">
        <v>7</v>
      </c>
      <c r="M21" s="228">
        <v>10.294117647058822</v>
      </c>
    </row>
    <row r="22" spans="1:13" ht="30" customHeight="1">
      <c r="A22" s="237" t="s">
        <v>416</v>
      </c>
      <c r="B22" s="226">
        <v>98</v>
      </c>
      <c r="C22" s="226">
        <v>11</v>
      </c>
      <c r="D22" s="225">
        <v>11.34020618556701</v>
      </c>
      <c r="E22" s="18">
        <v>67</v>
      </c>
      <c r="F22" s="18">
        <v>16</v>
      </c>
      <c r="G22" s="225">
        <v>24.242424242424242</v>
      </c>
      <c r="H22" s="226">
        <v>67</v>
      </c>
      <c r="I22" s="226">
        <v>38</v>
      </c>
      <c r="J22" s="227">
        <v>57.57575757575758</v>
      </c>
      <c r="K22" s="226">
        <v>98</v>
      </c>
      <c r="L22" s="226">
        <v>4</v>
      </c>
      <c r="M22" s="228">
        <v>4.123711340206185</v>
      </c>
    </row>
    <row r="23" spans="1:13" ht="30" customHeight="1">
      <c r="A23" s="229" t="s">
        <v>113</v>
      </c>
      <c r="B23" s="59">
        <v>46</v>
      </c>
      <c r="C23" s="59">
        <v>14</v>
      </c>
      <c r="D23" s="230">
        <v>30.434782608695656</v>
      </c>
      <c r="E23" s="59">
        <v>34</v>
      </c>
      <c r="F23" s="59">
        <v>12</v>
      </c>
      <c r="G23" s="230">
        <v>35.294117647058826</v>
      </c>
      <c r="H23" s="238">
        <v>34</v>
      </c>
      <c r="I23" s="238">
        <v>25</v>
      </c>
      <c r="J23" s="231">
        <v>73.52941176470588</v>
      </c>
      <c r="K23" s="59">
        <v>46</v>
      </c>
      <c r="L23" s="59">
        <v>2</v>
      </c>
      <c r="M23" s="232">
        <v>4.3478260869565215</v>
      </c>
    </row>
    <row r="24" spans="1:13" ht="30" customHeight="1">
      <c r="A24" s="79"/>
      <c r="B24" s="27"/>
      <c r="C24" s="27"/>
      <c r="D24" s="239"/>
      <c r="E24" s="27"/>
      <c r="F24" s="27"/>
      <c r="G24" s="239"/>
      <c r="H24" s="240"/>
      <c r="I24" s="240"/>
      <c r="J24" s="240"/>
      <c r="K24" s="27"/>
      <c r="L24" s="27"/>
      <c r="M24" s="239"/>
    </row>
    <row r="25" spans="1:13" ht="14.25" customHeight="1">
      <c r="A25" s="79"/>
      <c r="B25" s="27"/>
      <c r="C25" s="27"/>
      <c r="D25" s="239"/>
      <c r="E25" s="27"/>
      <c r="F25" s="27"/>
      <c r="G25" s="239"/>
      <c r="H25" s="240"/>
      <c r="I25" s="240"/>
      <c r="J25" s="240"/>
      <c r="K25" s="27"/>
      <c r="L25" s="27"/>
      <c r="M25" s="239"/>
    </row>
    <row r="26" spans="1:13" ht="18.75" customHeight="1">
      <c r="A26" s="79"/>
      <c r="B26" s="27"/>
      <c r="C26" s="27"/>
      <c r="D26" s="239"/>
      <c r="E26" s="27"/>
      <c r="F26" s="27"/>
      <c r="G26" s="239"/>
      <c r="H26" s="240"/>
      <c r="I26" s="240"/>
      <c r="J26" s="240"/>
      <c r="K26" s="27"/>
      <c r="L26" s="27"/>
      <c r="M26" s="239"/>
    </row>
    <row r="27" spans="1:13" ht="13.5" customHeight="1">
      <c r="A27" s="241"/>
      <c r="B27" s="33"/>
      <c r="C27" s="33"/>
      <c r="D27" s="33"/>
      <c r="E27" s="33"/>
      <c r="F27" s="33"/>
      <c r="G27" s="33"/>
      <c r="H27" s="242"/>
      <c r="I27" s="242"/>
      <c r="J27" s="242"/>
      <c r="K27" s="33"/>
      <c r="L27" s="33"/>
      <c r="M27" s="33"/>
    </row>
    <row r="28" spans="1:13" ht="30.75" customHeight="1">
      <c r="A28" s="451" t="s">
        <v>393</v>
      </c>
      <c r="B28" s="453" t="s">
        <v>417</v>
      </c>
      <c r="C28" s="454"/>
      <c r="D28" s="454"/>
      <c r="E28" s="453" t="s">
        <v>418</v>
      </c>
      <c r="F28" s="454"/>
      <c r="G28" s="454"/>
      <c r="H28" s="455" t="s">
        <v>419</v>
      </c>
      <c r="I28" s="456"/>
      <c r="J28" s="456"/>
      <c r="K28" s="457" t="s">
        <v>420</v>
      </c>
      <c r="L28" s="458"/>
      <c r="M28" s="459"/>
    </row>
    <row r="29" spans="1:13" ht="36.75" customHeight="1">
      <c r="A29" s="452"/>
      <c r="B29" s="219" t="s">
        <v>398</v>
      </c>
      <c r="C29" s="219" t="s">
        <v>399</v>
      </c>
      <c r="D29" s="220" t="s">
        <v>400</v>
      </c>
      <c r="E29" s="219" t="s">
        <v>398</v>
      </c>
      <c r="F29" s="219" t="s">
        <v>399</v>
      </c>
      <c r="G29" s="220" t="s">
        <v>400</v>
      </c>
      <c r="H29" s="243" t="s">
        <v>398</v>
      </c>
      <c r="I29" s="243" t="s">
        <v>399</v>
      </c>
      <c r="J29" s="244" t="s">
        <v>400</v>
      </c>
      <c r="K29" s="219" t="s">
        <v>398</v>
      </c>
      <c r="L29" s="219" t="s">
        <v>399</v>
      </c>
      <c r="M29" s="222" t="s">
        <v>400</v>
      </c>
    </row>
    <row r="30" spans="1:13" ht="30" customHeight="1">
      <c r="A30" s="236" t="s">
        <v>421</v>
      </c>
      <c r="B30" s="307">
        <f>SUM(B31:B37)</f>
        <v>851</v>
      </c>
      <c r="C30" s="307">
        <f>SUM(C31:C37)</f>
        <v>11</v>
      </c>
      <c r="D30" s="314">
        <f>C30/B30*100</f>
        <v>1.2925969447708578</v>
      </c>
      <c r="E30" s="307">
        <f>SUM(E31:E37)</f>
        <v>840</v>
      </c>
      <c r="F30" s="307">
        <f>SUM(F31:F37)</f>
        <v>7</v>
      </c>
      <c r="G30" s="314">
        <f>F30/E30*100</f>
        <v>0.8333333333333334</v>
      </c>
      <c r="H30" s="307">
        <f>SUM(H31:H37)</f>
        <v>852</v>
      </c>
      <c r="I30" s="307">
        <f>SUM(I31:I37)</f>
        <v>20</v>
      </c>
      <c r="J30" s="315">
        <f>I30/H30*100</f>
        <v>2.3474178403755865</v>
      </c>
      <c r="K30" s="307">
        <f>SUM(K31:K37)</f>
        <v>832</v>
      </c>
      <c r="L30" s="307">
        <f>SUM(L31:L37)</f>
        <v>0</v>
      </c>
      <c r="M30" s="245">
        <f>L30/K30*100</f>
        <v>0</v>
      </c>
    </row>
    <row r="31" spans="1:13" ht="30" customHeight="1">
      <c r="A31" s="237" t="s">
        <v>402</v>
      </c>
      <c r="B31" s="246">
        <v>12</v>
      </c>
      <c r="C31" s="18">
        <v>0</v>
      </c>
      <c r="D31" s="225">
        <v>0</v>
      </c>
      <c r="E31" s="246">
        <v>12</v>
      </c>
      <c r="F31" s="18">
        <v>0</v>
      </c>
      <c r="G31" s="225">
        <v>0</v>
      </c>
      <c r="H31" s="246">
        <v>12</v>
      </c>
      <c r="I31" s="18">
        <v>0</v>
      </c>
      <c r="J31" s="18">
        <v>0</v>
      </c>
      <c r="K31" s="246">
        <v>12</v>
      </c>
      <c r="L31" s="18">
        <v>0</v>
      </c>
      <c r="M31" s="228">
        <v>0</v>
      </c>
    </row>
    <row r="32" spans="1:13" ht="30" customHeight="1">
      <c r="A32" s="237" t="s">
        <v>403</v>
      </c>
      <c r="B32" s="246">
        <v>35</v>
      </c>
      <c r="C32" s="18">
        <v>0</v>
      </c>
      <c r="D32" s="225">
        <v>0</v>
      </c>
      <c r="E32" s="246">
        <v>35</v>
      </c>
      <c r="F32" s="18">
        <v>0</v>
      </c>
      <c r="G32" s="225">
        <v>0</v>
      </c>
      <c r="H32" s="246">
        <v>35</v>
      </c>
      <c r="I32" s="18">
        <v>4</v>
      </c>
      <c r="J32" s="18">
        <v>11.428571428571429</v>
      </c>
      <c r="K32" s="246">
        <v>31</v>
      </c>
      <c r="L32" s="18">
        <v>0</v>
      </c>
      <c r="M32" s="228">
        <v>0</v>
      </c>
    </row>
    <row r="33" spans="1:13" ht="30" customHeight="1">
      <c r="A33" s="237" t="s">
        <v>422</v>
      </c>
      <c r="B33" s="246">
        <v>133</v>
      </c>
      <c r="C33" s="246">
        <v>1</v>
      </c>
      <c r="D33" s="225">
        <v>0.7575757575757576</v>
      </c>
      <c r="E33" s="246">
        <v>132</v>
      </c>
      <c r="F33" s="18">
        <v>1</v>
      </c>
      <c r="G33" s="225">
        <v>0.7633587786259541</v>
      </c>
      <c r="H33" s="246">
        <v>133</v>
      </c>
      <c r="I33" s="18">
        <v>0</v>
      </c>
      <c r="J33" s="18">
        <v>0</v>
      </c>
      <c r="K33" s="246">
        <v>133</v>
      </c>
      <c r="L33" s="18">
        <v>0</v>
      </c>
      <c r="M33" s="228">
        <v>0</v>
      </c>
    </row>
    <row r="34" spans="1:13" ht="30" customHeight="1">
      <c r="A34" s="237" t="s">
        <v>405</v>
      </c>
      <c r="B34" s="246">
        <v>368</v>
      </c>
      <c r="C34" s="246">
        <v>3</v>
      </c>
      <c r="D34" s="225">
        <v>0.8174386920980926</v>
      </c>
      <c r="E34" s="246">
        <v>365</v>
      </c>
      <c r="F34" s="246">
        <v>1</v>
      </c>
      <c r="G34" s="225">
        <v>0.27472527472527475</v>
      </c>
      <c r="H34" s="246">
        <v>369</v>
      </c>
      <c r="I34" s="246">
        <v>8</v>
      </c>
      <c r="J34" s="227">
        <v>1.9021739130434785</v>
      </c>
      <c r="K34" s="246">
        <v>361</v>
      </c>
      <c r="L34" s="18">
        <v>0</v>
      </c>
      <c r="M34" s="228">
        <v>0</v>
      </c>
    </row>
    <row r="35" spans="1:13" ht="30" customHeight="1">
      <c r="A35" s="237" t="s">
        <v>423</v>
      </c>
      <c r="B35" s="246">
        <v>140</v>
      </c>
      <c r="C35" s="246">
        <v>4</v>
      </c>
      <c r="D35" s="225">
        <v>2.857142857142857</v>
      </c>
      <c r="E35" s="246">
        <v>136</v>
      </c>
      <c r="F35" s="246">
        <v>0</v>
      </c>
      <c r="G35" s="225">
        <v>0</v>
      </c>
      <c r="H35" s="246">
        <v>140</v>
      </c>
      <c r="I35" s="246">
        <v>0</v>
      </c>
      <c r="J35" s="227">
        <v>0</v>
      </c>
      <c r="K35" s="246">
        <v>140</v>
      </c>
      <c r="L35" s="18">
        <v>0</v>
      </c>
      <c r="M35" s="228">
        <v>0</v>
      </c>
    </row>
    <row r="36" spans="1:13" ht="30" customHeight="1">
      <c r="A36" s="237" t="s">
        <v>424</v>
      </c>
      <c r="B36" s="246">
        <v>119</v>
      </c>
      <c r="C36" s="246">
        <v>2</v>
      </c>
      <c r="D36" s="225">
        <v>1.680672268907563</v>
      </c>
      <c r="E36" s="246">
        <v>117</v>
      </c>
      <c r="F36" s="246">
        <v>4</v>
      </c>
      <c r="G36" s="225">
        <v>3.418803418803419</v>
      </c>
      <c r="H36" s="246">
        <v>119</v>
      </c>
      <c r="I36" s="246">
        <v>6</v>
      </c>
      <c r="J36" s="227">
        <v>5.042016806722689</v>
      </c>
      <c r="K36" s="246">
        <v>113</v>
      </c>
      <c r="L36" s="18">
        <v>0</v>
      </c>
      <c r="M36" s="228">
        <v>0</v>
      </c>
    </row>
    <row r="37" spans="1:13" ht="30" customHeight="1">
      <c r="A37" s="229" t="s">
        <v>113</v>
      </c>
      <c r="B37" s="59">
        <v>44</v>
      </c>
      <c r="C37" s="59">
        <v>1</v>
      </c>
      <c r="D37" s="230">
        <v>2.272727272727273</v>
      </c>
      <c r="E37" s="59">
        <v>43</v>
      </c>
      <c r="F37" s="59">
        <v>1</v>
      </c>
      <c r="G37" s="230">
        <v>2.3255813953488373</v>
      </c>
      <c r="H37" s="238">
        <v>44</v>
      </c>
      <c r="I37" s="238">
        <v>2</v>
      </c>
      <c r="J37" s="247">
        <v>4.545454545454546</v>
      </c>
      <c r="K37" s="59">
        <v>42</v>
      </c>
      <c r="L37" s="59">
        <v>0</v>
      </c>
      <c r="M37" s="232">
        <v>0</v>
      </c>
    </row>
    <row r="38" spans="1:13" ht="34.5" customHeight="1">
      <c r="A38" s="233"/>
      <c r="B38" s="234"/>
      <c r="C38" s="234"/>
      <c r="D38" s="234"/>
      <c r="E38" s="234"/>
      <c r="F38" s="234"/>
      <c r="G38" s="234"/>
      <c r="H38" s="248"/>
      <c r="I38" s="248"/>
      <c r="J38" s="248"/>
      <c r="K38" s="234"/>
      <c r="L38" s="234"/>
      <c r="M38" s="234"/>
    </row>
    <row r="39" spans="1:13" ht="30.75" customHeight="1">
      <c r="A39" s="451" t="s">
        <v>393</v>
      </c>
      <c r="B39" s="457" t="s">
        <v>425</v>
      </c>
      <c r="C39" s="458"/>
      <c r="D39" s="458"/>
      <c r="E39" s="457" t="s">
        <v>426</v>
      </c>
      <c r="F39" s="458"/>
      <c r="G39" s="458"/>
      <c r="H39" s="455" t="s">
        <v>427</v>
      </c>
      <c r="I39" s="456"/>
      <c r="J39" s="456"/>
      <c r="K39" s="457" t="s">
        <v>428</v>
      </c>
      <c r="L39" s="458"/>
      <c r="M39" s="459"/>
    </row>
    <row r="40" spans="1:13" ht="36.75" customHeight="1">
      <c r="A40" s="452"/>
      <c r="B40" s="219" t="s">
        <v>398</v>
      </c>
      <c r="C40" s="219" t="s">
        <v>399</v>
      </c>
      <c r="D40" s="220" t="s">
        <v>400</v>
      </c>
      <c r="E40" s="219" t="s">
        <v>398</v>
      </c>
      <c r="F40" s="219" t="s">
        <v>399</v>
      </c>
      <c r="G40" s="220" t="s">
        <v>400</v>
      </c>
      <c r="H40" s="243" t="s">
        <v>398</v>
      </c>
      <c r="I40" s="243" t="s">
        <v>399</v>
      </c>
      <c r="J40" s="244" t="s">
        <v>400</v>
      </c>
      <c r="K40" s="219" t="s">
        <v>398</v>
      </c>
      <c r="L40" s="219" t="s">
        <v>399</v>
      </c>
      <c r="M40" s="222" t="s">
        <v>400</v>
      </c>
    </row>
    <row r="41" spans="1:13" ht="30" customHeight="1">
      <c r="A41" s="236" t="s">
        <v>421</v>
      </c>
      <c r="B41" s="307">
        <f>SUM(B42:B48)</f>
        <v>845</v>
      </c>
      <c r="C41" s="307">
        <f>SUM(C42:C48)</f>
        <v>4</v>
      </c>
      <c r="D41" s="314">
        <f>C41/B41*100</f>
        <v>0.4733727810650888</v>
      </c>
      <c r="E41" s="307">
        <f>SUM(E42:E48)</f>
        <v>1023</v>
      </c>
      <c r="F41" s="307">
        <f>SUM(F42:F48)</f>
        <v>149</v>
      </c>
      <c r="G41" s="314">
        <f>F41/E41*100</f>
        <v>14.565004887585534</v>
      </c>
      <c r="H41" s="307">
        <f>SUM(H42:H48)</f>
        <v>1023</v>
      </c>
      <c r="I41" s="307">
        <f>SUM(I42:I48)</f>
        <v>54</v>
      </c>
      <c r="J41" s="315">
        <f>I41/H41*100</f>
        <v>5.278592375366569</v>
      </c>
      <c r="K41" s="307">
        <f>SUM(K42:K48)</f>
        <v>1023</v>
      </c>
      <c r="L41" s="307">
        <f>SUM(L42:L48)</f>
        <v>24</v>
      </c>
      <c r="M41" s="316">
        <f>L41/K41*100</f>
        <v>2.346041055718475</v>
      </c>
    </row>
    <row r="42" spans="1:13" ht="30" customHeight="1">
      <c r="A42" s="237" t="s">
        <v>402</v>
      </c>
      <c r="B42" s="246">
        <v>12</v>
      </c>
      <c r="C42" s="18">
        <v>0</v>
      </c>
      <c r="D42" s="225">
        <v>0</v>
      </c>
      <c r="E42" s="246">
        <v>14</v>
      </c>
      <c r="F42" s="246">
        <v>1</v>
      </c>
      <c r="G42" s="225">
        <v>7.142857142857142</v>
      </c>
      <c r="H42" s="246">
        <v>14</v>
      </c>
      <c r="I42" s="246">
        <v>0</v>
      </c>
      <c r="J42" s="227">
        <v>0</v>
      </c>
      <c r="K42" s="246">
        <v>14</v>
      </c>
      <c r="L42" s="246">
        <v>0</v>
      </c>
      <c r="M42" s="228">
        <v>0</v>
      </c>
    </row>
    <row r="43" spans="1:13" ht="30" customHeight="1">
      <c r="A43" s="237" t="s">
        <v>403</v>
      </c>
      <c r="B43" s="246">
        <v>35</v>
      </c>
      <c r="C43" s="18">
        <v>0</v>
      </c>
      <c r="D43" s="225">
        <v>0</v>
      </c>
      <c r="E43" s="246">
        <v>37</v>
      </c>
      <c r="F43" s="246">
        <v>5</v>
      </c>
      <c r="G43" s="225">
        <v>13.513513513513514</v>
      </c>
      <c r="H43" s="246">
        <v>37</v>
      </c>
      <c r="I43" s="246">
        <v>3</v>
      </c>
      <c r="J43" s="227">
        <v>8.108108108108109</v>
      </c>
      <c r="K43" s="246">
        <v>37</v>
      </c>
      <c r="L43" s="18">
        <v>0</v>
      </c>
      <c r="M43" s="228">
        <v>0</v>
      </c>
    </row>
    <row r="44" spans="1:13" ht="30" customHeight="1">
      <c r="A44" s="237" t="s">
        <v>429</v>
      </c>
      <c r="B44" s="246">
        <v>130</v>
      </c>
      <c r="C44" s="18">
        <v>0</v>
      </c>
      <c r="D44" s="225">
        <v>0</v>
      </c>
      <c r="E44" s="246">
        <v>244</v>
      </c>
      <c r="F44" s="246">
        <v>29</v>
      </c>
      <c r="G44" s="225">
        <v>11.934156378600823</v>
      </c>
      <c r="H44" s="246">
        <v>244</v>
      </c>
      <c r="I44" s="246">
        <v>8</v>
      </c>
      <c r="J44" s="227">
        <v>3.292181069958848</v>
      </c>
      <c r="K44" s="246">
        <v>244</v>
      </c>
      <c r="L44" s="246">
        <v>3</v>
      </c>
      <c r="M44" s="228">
        <v>1.2345679012345678</v>
      </c>
    </row>
    <row r="45" spans="1:13" ht="30" customHeight="1">
      <c r="A45" s="237" t="s">
        <v>405</v>
      </c>
      <c r="B45" s="246">
        <v>367</v>
      </c>
      <c r="C45" s="246">
        <v>1</v>
      </c>
      <c r="D45" s="225">
        <v>0.273224043715847</v>
      </c>
      <c r="E45" s="246">
        <v>412</v>
      </c>
      <c r="F45" s="246">
        <v>60</v>
      </c>
      <c r="G45" s="225">
        <v>14.355231143552311</v>
      </c>
      <c r="H45" s="246">
        <v>412</v>
      </c>
      <c r="I45" s="246">
        <v>19</v>
      </c>
      <c r="J45" s="227">
        <v>4.622871046228711</v>
      </c>
      <c r="K45" s="246">
        <v>412</v>
      </c>
      <c r="L45" s="246">
        <v>12</v>
      </c>
      <c r="M45" s="228">
        <v>2.9197080291970803</v>
      </c>
    </row>
    <row r="46" spans="1:13" ht="30" customHeight="1">
      <c r="A46" s="237" t="s">
        <v>415</v>
      </c>
      <c r="B46" s="246">
        <v>138</v>
      </c>
      <c r="C46" s="246">
        <v>1</v>
      </c>
      <c r="D46" s="225">
        <v>0.7246376811594203</v>
      </c>
      <c r="E46" s="246">
        <v>146</v>
      </c>
      <c r="F46" s="246">
        <v>24</v>
      </c>
      <c r="G46" s="225">
        <v>16.43835616438356</v>
      </c>
      <c r="H46" s="246">
        <v>146</v>
      </c>
      <c r="I46" s="246">
        <v>15</v>
      </c>
      <c r="J46" s="227">
        <v>10.273972602739725</v>
      </c>
      <c r="K46" s="246">
        <v>146</v>
      </c>
      <c r="L46" s="246">
        <v>1</v>
      </c>
      <c r="M46" s="228">
        <v>0.684931506849315</v>
      </c>
    </row>
    <row r="47" spans="1:13" ht="30" customHeight="1">
      <c r="A47" s="237" t="s">
        <v>430</v>
      </c>
      <c r="B47" s="246">
        <v>119</v>
      </c>
      <c r="C47" s="246">
        <v>2</v>
      </c>
      <c r="D47" s="225">
        <v>1.680672268907563</v>
      </c>
      <c r="E47" s="246">
        <v>119</v>
      </c>
      <c r="F47" s="246">
        <v>20</v>
      </c>
      <c r="G47" s="225">
        <v>16.80672268907563</v>
      </c>
      <c r="H47" s="246">
        <v>119</v>
      </c>
      <c r="I47" s="246">
        <v>4</v>
      </c>
      <c r="J47" s="227">
        <v>3.361344537815126</v>
      </c>
      <c r="K47" s="246">
        <v>119</v>
      </c>
      <c r="L47" s="246">
        <v>7</v>
      </c>
      <c r="M47" s="228">
        <v>5.88235294117647</v>
      </c>
    </row>
    <row r="48" spans="1:13" ht="30" customHeight="1">
      <c r="A48" s="229" t="s">
        <v>113</v>
      </c>
      <c r="B48" s="59">
        <v>44</v>
      </c>
      <c r="C48" s="59">
        <v>0</v>
      </c>
      <c r="D48" s="230">
        <v>0</v>
      </c>
      <c r="E48" s="59">
        <v>51</v>
      </c>
      <c r="F48" s="59">
        <v>10</v>
      </c>
      <c r="G48" s="230">
        <v>19.607843137254903</v>
      </c>
      <c r="H48" s="238">
        <v>51</v>
      </c>
      <c r="I48" s="238">
        <v>5</v>
      </c>
      <c r="J48" s="231">
        <v>9.803921568627452</v>
      </c>
      <c r="K48" s="59">
        <v>51</v>
      </c>
      <c r="L48" s="59">
        <v>1</v>
      </c>
      <c r="M48" s="232">
        <v>1.9607843137254901</v>
      </c>
    </row>
    <row r="49" ht="16.5" customHeight="1">
      <c r="M49" s="170" t="s">
        <v>208</v>
      </c>
    </row>
  </sheetData>
  <sheetProtection/>
  <mergeCells count="21">
    <mergeCell ref="A39:A40"/>
    <mergeCell ref="B39:D39"/>
    <mergeCell ref="E39:G39"/>
    <mergeCell ref="H39:J39"/>
    <mergeCell ref="K39:M39"/>
    <mergeCell ref="A14:A15"/>
    <mergeCell ref="B14:D14"/>
    <mergeCell ref="E14:G14"/>
    <mergeCell ref="H14:J14"/>
    <mergeCell ref="K14:M14"/>
    <mergeCell ref="A28:A29"/>
    <mergeCell ref="B28:D28"/>
    <mergeCell ref="E28:G28"/>
    <mergeCell ref="H28:J28"/>
    <mergeCell ref="K28:M28"/>
    <mergeCell ref="K3:M3"/>
    <mergeCell ref="A1:D1"/>
    <mergeCell ref="A3:A4"/>
    <mergeCell ref="B3:D3"/>
    <mergeCell ref="E3:G3"/>
    <mergeCell ref="H3:J3"/>
  </mergeCells>
  <dataValidations count="1">
    <dataValidation allowBlank="1" showInputMessage="1" showErrorMessage="1" imeMode="off" sqref="I34:I36 L8:L9 B17:C22 H17:I22 I11 C45:C47 L19:L22 C33:C36 F34:F36 K31:K36 E42:F47 H42:I47 H6:H11 K6:K11 I8:I9 K17:K22 L17 B31:B36 E31:E36 H31:H36 B42:B47 K42:K47 L42 L44:L47"/>
  </dataValidations>
  <printOptions horizontalCentered="1"/>
  <pageMargins left="0.7480314960629921" right="0.7480314960629921" top="0.7874015748031497" bottom="1.7716535433070868" header="0.4724409448818898" footer="0.4724409448818898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B1:Q13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0.875" style="250" customWidth="1"/>
    <col min="2" max="2" width="21.75390625" style="250" customWidth="1"/>
    <col min="3" max="5" width="20.625" style="250" customWidth="1"/>
    <col min="6" max="16384" width="9.00390625" style="250" customWidth="1"/>
  </cols>
  <sheetData>
    <row r="1" spans="2:5" ht="26.25" customHeight="1">
      <c r="B1" s="460" t="s">
        <v>431</v>
      </c>
      <c r="C1" s="334"/>
      <c r="D1" s="334"/>
      <c r="E1" s="334"/>
    </row>
    <row r="2" spans="2:6" ht="18.75" customHeight="1">
      <c r="B2" s="251" t="s">
        <v>432</v>
      </c>
      <c r="C2" s="252"/>
      <c r="D2" s="252"/>
      <c r="E2" s="252"/>
      <c r="F2" s="252"/>
    </row>
    <row r="3" spans="2:6" ht="13.5" customHeight="1">
      <c r="B3" s="253"/>
      <c r="C3" s="252"/>
      <c r="D3" s="252"/>
      <c r="E3" s="254" t="s">
        <v>433</v>
      </c>
      <c r="F3" s="252"/>
    </row>
    <row r="4" spans="2:6" ht="40.5" customHeight="1">
      <c r="B4" s="255" t="s">
        <v>434</v>
      </c>
      <c r="C4" s="256" t="s">
        <v>55</v>
      </c>
      <c r="D4" s="256" t="s">
        <v>435</v>
      </c>
      <c r="E4" s="257" t="s">
        <v>436</v>
      </c>
      <c r="F4" s="252"/>
    </row>
    <row r="5" spans="2:6" ht="40.5" customHeight="1">
      <c r="B5" s="258" t="s">
        <v>55</v>
      </c>
      <c r="C5" s="259">
        <f>SUM(C6:C8)</f>
        <v>17885</v>
      </c>
      <c r="D5" s="260">
        <f>SUM(D6:D8)</f>
        <v>9507</v>
      </c>
      <c r="E5" s="261">
        <f>SUM(E6:E8)</f>
        <v>8378</v>
      </c>
      <c r="F5" s="252"/>
    </row>
    <row r="6" spans="2:6" ht="40.5" customHeight="1">
      <c r="B6" s="258" t="s">
        <v>437</v>
      </c>
      <c r="C6" s="262">
        <f>SUM(D6:E6)</f>
        <v>17339</v>
      </c>
      <c r="D6" s="263">
        <v>9325</v>
      </c>
      <c r="E6" s="264">
        <v>8014</v>
      </c>
      <c r="F6" s="252"/>
    </row>
    <row r="7" spans="2:6" ht="40.5" customHeight="1">
      <c r="B7" s="258" t="s">
        <v>438</v>
      </c>
      <c r="C7" s="262">
        <f>SUM(D7:E7)</f>
        <v>48</v>
      </c>
      <c r="D7" s="263">
        <v>24</v>
      </c>
      <c r="E7" s="264">
        <v>24</v>
      </c>
      <c r="F7" s="252"/>
    </row>
    <row r="8" spans="2:6" ht="40.5" customHeight="1">
      <c r="B8" s="265" t="s">
        <v>439</v>
      </c>
      <c r="C8" s="266">
        <f>SUM(D8:E8)</f>
        <v>498</v>
      </c>
      <c r="D8" s="267">
        <v>158</v>
      </c>
      <c r="E8" s="268">
        <v>340</v>
      </c>
      <c r="F8" s="252"/>
    </row>
    <row r="9" spans="2:6" ht="7.5" customHeight="1">
      <c r="B9" s="252"/>
      <c r="C9" s="252"/>
      <c r="D9" s="252"/>
      <c r="E9" s="252"/>
      <c r="F9" s="252"/>
    </row>
    <row r="10" spans="2:6" ht="13.5">
      <c r="B10" s="357"/>
      <c r="C10" s="357"/>
      <c r="D10" s="357"/>
      <c r="E10" s="269" t="s">
        <v>440</v>
      </c>
      <c r="F10" s="269"/>
    </row>
    <row r="11" spans="2:3" ht="13.5">
      <c r="B11" s="346"/>
      <c r="C11" s="461"/>
    </row>
    <row r="13" spans="2:17" ht="14.25">
      <c r="B13" s="270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</row>
  </sheetData>
  <sheetProtection/>
  <mergeCells count="3">
    <mergeCell ref="B1:E1"/>
    <mergeCell ref="B10:D10"/>
    <mergeCell ref="B11:C11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zoomScalePageLayoutView="0" workbookViewId="0" topLeftCell="A13">
      <selection activeCell="A1" sqref="A1:IV65536"/>
    </sheetView>
  </sheetViews>
  <sheetFormatPr defaultColWidth="9.00390625" defaultRowHeight="13.5"/>
  <cols>
    <col min="1" max="1" width="3.25390625" style="1" customWidth="1"/>
    <col min="2" max="2" width="16.00390625" style="1" customWidth="1"/>
    <col min="3" max="3" width="13.125" style="1" bestFit="1" customWidth="1"/>
    <col min="4" max="5" width="10.50390625" style="1" bestFit="1" customWidth="1"/>
    <col min="6" max="7" width="8.625" style="1" customWidth="1"/>
    <col min="8" max="8" width="20.25390625" style="1" customWidth="1"/>
    <col min="9" max="16384" width="9.00390625" style="1" customWidth="1"/>
  </cols>
  <sheetData>
    <row r="1" s="37" customFormat="1" ht="18" customHeight="1">
      <c r="A1" s="272" t="s">
        <v>441</v>
      </c>
    </row>
    <row r="2" spans="1:3" s="37" customFormat="1" ht="18" customHeight="1">
      <c r="A2" s="169" t="s">
        <v>442</v>
      </c>
      <c r="B2" s="169"/>
      <c r="C2" s="169"/>
    </row>
    <row r="3" ht="11.25" customHeight="1">
      <c r="H3" s="61" t="s">
        <v>443</v>
      </c>
    </row>
    <row r="4" ht="4.5" customHeight="1">
      <c r="H4" s="98"/>
    </row>
    <row r="5" spans="1:8" ht="25.5" customHeight="1">
      <c r="A5" s="320" t="s">
        <v>444</v>
      </c>
      <c r="B5" s="324"/>
      <c r="C5" s="324" t="s">
        <v>445</v>
      </c>
      <c r="D5" s="324" t="s">
        <v>446</v>
      </c>
      <c r="E5" s="324"/>
      <c r="F5" s="324"/>
      <c r="G5" s="324"/>
      <c r="H5" s="321" t="s">
        <v>447</v>
      </c>
    </row>
    <row r="6" spans="1:8" ht="25.5" customHeight="1">
      <c r="A6" s="322"/>
      <c r="B6" s="368"/>
      <c r="C6" s="368"/>
      <c r="D6" s="46" t="s">
        <v>448</v>
      </c>
      <c r="E6" s="46" t="s">
        <v>449</v>
      </c>
      <c r="F6" s="46" t="s">
        <v>450</v>
      </c>
      <c r="G6" s="46" t="s">
        <v>113</v>
      </c>
      <c r="H6" s="323"/>
    </row>
    <row r="7" spans="1:8" ht="19.5" customHeight="1">
      <c r="A7" s="322" t="s">
        <v>451</v>
      </c>
      <c r="B7" s="368"/>
      <c r="C7" s="293">
        <f>SUM(C8:C27)</f>
        <v>1215024.28</v>
      </c>
      <c r="D7" s="294">
        <f>SUM(D8:D27)</f>
        <v>46812</v>
      </c>
      <c r="E7" s="294">
        <f>SUM(E8:E27)</f>
        <v>45428</v>
      </c>
      <c r="F7" s="295">
        <f>SUM(F8:F27)</f>
        <v>485</v>
      </c>
      <c r="G7" s="294">
        <f>SUM(G8:G27)</f>
        <v>899</v>
      </c>
      <c r="H7" s="296" t="s">
        <v>452</v>
      </c>
    </row>
    <row r="8" spans="1:8" ht="19.5" customHeight="1">
      <c r="A8" s="182">
        <v>1</v>
      </c>
      <c r="B8" s="16" t="s">
        <v>453</v>
      </c>
      <c r="C8" s="297">
        <v>276939.39</v>
      </c>
      <c r="D8" s="298">
        <f aca="true" t="shared" si="0" ref="D8:D26">SUM(E8:G8)</f>
        <v>12479</v>
      </c>
      <c r="E8" s="167">
        <v>12096</v>
      </c>
      <c r="F8" s="299">
        <v>95</v>
      </c>
      <c r="G8" s="167">
        <v>288</v>
      </c>
      <c r="H8" s="300" t="s">
        <v>454</v>
      </c>
    </row>
    <row r="9" spans="1:8" ht="19.5" customHeight="1">
      <c r="A9" s="182">
        <v>2</v>
      </c>
      <c r="B9" s="16" t="s">
        <v>455</v>
      </c>
      <c r="C9" s="275">
        <v>661996.71</v>
      </c>
      <c r="D9" s="301">
        <f t="shared" si="0"/>
        <v>26088</v>
      </c>
      <c r="E9" s="93">
        <v>25470</v>
      </c>
      <c r="F9" s="274">
        <v>201</v>
      </c>
      <c r="G9" s="93">
        <v>417</v>
      </c>
      <c r="H9" s="302" t="s">
        <v>456</v>
      </c>
    </row>
    <row r="10" spans="1:8" ht="19.5" customHeight="1">
      <c r="A10" s="182">
        <v>3</v>
      </c>
      <c r="B10" s="16" t="s">
        <v>457</v>
      </c>
      <c r="C10" s="275">
        <v>78695.97</v>
      </c>
      <c r="D10" s="301">
        <f t="shared" si="0"/>
        <v>2889</v>
      </c>
      <c r="E10" s="93">
        <v>2782</v>
      </c>
      <c r="F10" s="274">
        <v>39</v>
      </c>
      <c r="G10" s="93">
        <v>68</v>
      </c>
      <c r="H10" s="302" t="s">
        <v>458</v>
      </c>
    </row>
    <row r="11" spans="1:8" ht="19.5" customHeight="1">
      <c r="A11" s="182">
        <v>4</v>
      </c>
      <c r="B11" s="16" t="s">
        <v>459</v>
      </c>
      <c r="C11" s="275">
        <v>22278.78</v>
      </c>
      <c r="D11" s="301">
        <f t="shared" si="0"/>
        <v>1380</v>
      </c>
      <c r="E11" s="93">
        <v>1350</v>
      </c>
      <c r="F11" s="274">
        <v>11</v>
      </c>
      <c r="G11" s="93">
        <v>19</v>
      </c>
      <c r="H11" s="302" t="s">
        <v>460</v>
      </c>
    </row>
    <row r="12" spans="1:8" ht="19.5" customHeight="1">
      <c r="A12" s="182">
        <v>5</v>
      </c>
      <c r="B12" s="16" t="s">
        <v>461</v>
      </c>
      <c r="C12" s="275">
        <v>4958</v>
      </c>
      <c r="D12" s="301">
        <f t="shared" si="0"/>
        <v>36</v>
      </c>
      <c r="E12" s="93">
        <v>36</v>
      </c>
      <c r="F12" s="274">
        <v>0</v>
      </c>
      <c r="G12" s="274">
        <v>0</v>
      </c>
      <c r="H12" s="302" t="s">
        <v>462</v>
      </c>
    </row>
    <row r="13" spans="1:8" ht="19.5" customHeight="1">
      <c r="A13" s="182">
        <v>6</v>
      </c>
      <c r="B13" s="16" t="s">
        <v>463</v>
      </c>
      <c r="C13" s="275">
        <v>7777.97</v>
      </c>
      <c r="D13" s="301">
        <f t="shared" si="0"/>
        <v>405</v>
      </c>
      <c r="E13" s="93">
        <v>373</v>
      </c>
      <c r="F13" s="274">
        <v>13</v>
      </c>
      <c r="G13" s="93">
        <v>19</v>
      </c>
      <c r="H13" s="302" t="s">
        <v>464</v>
      </c>
    </row>
    <row r="14" spans="1:8" ht="19.5" customHeight="1">
      <c r="A14" s="182">
        <v>7</v>
      </c>
      <c r="B14" s="16" t="s">
        <v>465</v>
      </c>
      <c r="C14" s="275">
        <v>4878.97</v>
      </c>
      <c r="D14" s="301">
        <f t="shared" si="0"/>
        <v>31</v>
      </c>
      <c r="E14" s="93">
        <v>29</v>
      </c>
      <c r="F14" s="274">
        <v>0</v>
      </c>
      <c r="G14" s="93">
        <v>2</v>
      </c>
      <c r="H14" s="302" t="s">
        <v>466</v>
      </c>
    </row>
    <row r="15" spans="1:8" ht="19.5" customHeight="1">
      <c r="A15" s="182">
        <v>8</v>
      </c>
      <c r="B15" s="16" t="s">
        <v>467</v>
      </c>
      <c r="C15" s="275">
        <v>6612.96</v>
      </c>
      <c r="D15" s="301">
        <f t="shared" si="0"/>
        <v>112</v>
      </c>
      <c r="E15" s="93">
        <v>105</v>
      </c>
      <c r="F15" s="274">
        <v>3</v>
      </c>
      <c r="G15" s="93">
        <v>4</v>
      </c>
      <c r="H15" s="302" t="s">
        <v>468</v>
      </c>
    </row>
    <row r="16" spans="1:8" ht="19.5" customHeight="1">
      <c r="A16" s="182">
        <v>9</v>
      </c>
      <c r="B16" s="16" t="s">
        <v>469</v>
      </c>
      <c r="C16" s="275">
        <v>6421</v>
      </c>
      <c r="D16" s="301">
        <f t="shared" si="0"/>
        <v>181</v>
      </c>
      <c r="E16" s="93">
        <v>176</v>
      </c>
      <c r="F16" s="274">
        <v>0</v>
      </c>
      <c r="G16" s="93">
        <v>5</v>
      </c>
      <c r="H16" s="302" t="s">
        <v>470</v>
      </c>
    </row>
    <row r="17" spans="1:8" ht="19.5" customHeight="1">
      <c r="A17" s="182">
        <v>10</v>
      </c>
      <c r="B17" s="16" t="s">
        <v>471</v>
      </c>
      <c r="C17" s="275">
        <v>17445.28</v>
      </c>
      <c r="D17" s="301">
        <f t="shared" si="0"/>
        <v>721</v>
      </c>
      <c r="E17" s="93">
        <v>614</v>
      </c>
      <c r="F17" s="274">
        <v>89</v>
      </c>
      <c r="G17" s="93">
        <v>18</v>
      </c>
      <c r="H17" s="302" t="s">
        <v>472</v>
      </c>
    </row>
    <row r="18" spans="1:8" ht="19.5" customHeight="1">
      <c r="A18" s="182">
        <v>11</v>
      </c>
      <c r="B18" s="16" t="s">
        <v>473</v>
      </c>
      <c r="C18" s="275">
        <v>18169.12</v>
      </c>
      <c r="D18" s="301">
        <f t="shared" si="0"/>
        <v>493</v>
      </c>
      <c r="E18" s="93">
        <v>486</v>
      </c>
      <c r="F18" s="274">
        <v>4</v>
      </c>
      <c r="G18" s="93">
        <v>3</v>
      </c>
      <c r="H18" s="302" t="s">
        <v>474</v>
      </c>
    </row>
    <row r="19" spans="1:8" ht="19.5" customHeight="1">
      <c r="A19" s="182">
        <v>12</v>
      </c>
      <c r="B19" s="16" t="s">
        <v>475</v>
      </c>
      <c r="C19" s="275">
        <v>9701.19</v>
      </c>
      <c r="D19" s="301">
        <f t="shared" si="0"/>
        <v>303</v>
      </c>
      <c r="E19" s="93">
        <v>298</v>
      </c>
      <c r="F19" s="274">
        <v>2</v>
      </c>
      <c r="G19" s="93">
        <v>3</v>
      </c>
      <c r="H19" s="302" t="s">
        <v>476</v>
      </c>
    </row>
    <row r="20" spans="1:8" ht="19.5" customHeight="1">
      <c r="A20" s="182">
        <v>13</v>
      </c>
      <c r="B20" s="16" t="s">
        <v>477</v>
      </c>
      <c r="C20" s="275">
        <v>8228.72</v>
      </c>
      <c r="D20" s="301">
        <f t="shared" si="0"/>
        <v>184</v>
      </c>
      <c r="E20" s="93">
        <v>174</v>
      </c>
      <c r="F20" s="274">
        <v>2</v>
      </c>
      <c r="G20" s="93">
        <v>8</v>
      </c>
      <c r="H20" s="302" t="s">
        <v>478</v>
      </c>
    </row>
    <row r="21" spans="1:8" ht="19.5" customHeight="1">
      <c r="A21" s="182">
        <v>14</v>
      </c>
      <c r="B21" s="16" t="s">
        <v>479</v>
      </c>
      <c r="C21" s="275">
        <v>4974.6</v>
      </c>
      <c r="D21" s="301">
        <f t="shared" si="0"/>
        <v>113</v>
      </c>
      <c r="E21" s="93">
        <v>101</v>
      </c>
      <c r="F21" s="274">
        <v>2</v>
      </c>
      <c r="G21" s="93">
        <v>10</v>
      </c>
      <c r="H21" s="302" t="s">
        <v>480</v>
      </c>
    </row>
    <row r="22" spans="1:8" ht="19.5" customHeight="1">
      <c r="A22" s="182">
        <v>15</v>
      </c>
      <c r="B22" s="16" t="s">
        <v>481</v>
      </c>
      <c r="C22" s="275">
        <v>9891.39</v>
      </c>
      <c r="D22" s="301">
        <f>SUM(E22:G22)</f>
        <v>375</v>
      </c>
      <c r="E22" s="93">
        <v>345</v>
      </c>
      <c r="F22" s="274">
        <v>10</v>
      </c>
      <c r="G22" s="93">
        <v>20</v>
      </c>
      <c r="H22" s="302" t="s">
        <v>482</v>
      </c>
    </row>
    <row r="23" spans="1:8" ht="19.5" customHeight="1">
      <c r="A23" s="182">
        <v>16</v>
      </c>
      <c r="B23" s="16" t="s">
        <v>483</v>
      </c>
      <c r="C23" s="275">
        <v>4230.72</v>
      </c>
      <c r="D23" s="301">
        <f t="shared" si="0"/>
        <v>31</v>
      </c>
      <c r="E23" s="93">
        <v>28</v>
      </c>
      <c r="F23" s="274">
        <v>1</v>
      </c>
      <c r="G23" s="93">
        <v>2</v>
      </c>
      <c r="H23" s="302" t="s">
        <v>484</v>
      </c>
    </row>
    <row r="24" spans="1:8" ht="19.5" customHeight="1">
      <c r="A24" s="182">
        <v>17</v>
      </c>
      <c r="B24" s="16" t="s">
        <v>485</v>
      </c>
      <c r="C24" s="275">
        <v>8769.49</v>
      </c>
      <c r="D24" s="301">
        <f t="shared" si="0"/>
        <v>184</v>
      </c>
      <c r="E24" s="93">
        <v>179</v>
      </c>
      <c r="F24" s="274">
        <v>2</v>
      </c>
      <c r="G24" s="93">
        <v>3</v>
      </c>
      <c r="H24" s="302" t="s">
        <v>486</v>
      </c>
    </row>
    <row r="25" spans="1:8" ht="19.5" customHeight="1">
      <c r="A25" s="182">
        <v>18</v>
      </c>
      <c r="B25" s="16" t="s">
        <v>487</v>
      </c>
      <c r="C25" s="275">
        <v>28185.27</v>
      </c>
      <c r="D25" s="301">
        <f t="shared" si="0"/>
        <v>541</v>
      </c>
      <c r="E25" s="93">
        <v>525</v>
      </c>
      <c r="F25" s="274">
        <v>9</v>
      </c>
      <c r="G25" s="93">
        <v>7</v>
      </c>
      <c r="H25" s="302" t="s">
        <v>488</v>
      </c>
    </row>
    <row r="26" spans="1:8" ht="19.5" customHeight="1">
      <c r="A26" s="182">
        <v>19</v>
      </c>
      <c r="B26" s="16" t="s">
        <v>489</v>
      </c>
      <c r="C26" s="275">
        <v>7152.96</v>
      </c>
      <c r="D26" s="301">
        <f t="shared" si="0"/>
        <v>104</v>
      </c>
      <c r="E26" s="93">
        <v>104</v>
      </c>
      <c r="F26" s="274">
        <v>0</v>
      </c>
      <c r="G26" s="274">
        <v>0</v>
      </c>
      <c r="H26" s="302" t="s">
        <v>490</v>
      </c>
    </row>
    <row r="27" spans="1:8" ht="19.5" customHeight="1">
      <c r="A27" s="303">
        <v>20</v>
      </c>
      <c r="B27" s="105" t="s">
        <v>491</v>
      </c>
      <c r="C27" s="304">
        <v>27715.79</v>
      </c>
      <c r="D27" s="305">
        <f>SUM(E27:G27)</f>
        <v>162</v>
      </c>
      <c r="E27" s="96">
        <v>157</v>
      </c>
      <c r="F27" s="276">
        <v>2</v>
      </c>
      <c r="G27" s="96">
        <v>3</v>
      </c>
      <c r="H27" s="306" t="s">
        <v>492</v>
      </c>
    </row>
    <row r="28" spans="6:8" ht="9" customHeight="1">
      <c r="F28" s="38"/>
      <c r="H28" s="136"/>
    </row>
    <row r="29" spans="7:8" ht="13.5">
      <c r="G29" s="61"/>
      <c r="H29" s="61" t="s">
        <v>493</v>
      </c>
    </row>
  </sheetData>
  <sheetProtection/>
  <mergeCells count="5">
    <mergeCell ref="A5:B6"/>
    <mergeCell ref="C5:C6"/>
    <mergeCell ref="D5:G5"/>
    <mergeCell ref="H5:H6"/>
    <mergeCell ref="A7:B7"/>
  </mergeCells>
  <printOptions/>
  <pageMargins left="0.6299212598425197" right="0.5905511811023623" top="0.7874015748031497" bottom="0.7874015748031497" header="0.4724409448818898" footer="0.472440944881889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"/>
  <sheetViews>
    <sheetView zoomScalePageLayoutView="0" workbookViewId="0" topLeftCell="A1">
      <selection activeCell="I7" sqref="I7:J8"/>
    </sheetView>
  </sheetViews>
  <sheetFormatPr defaultColWidth="9.00390625" defaultRowHeight="13.5"/>
  <cols>
    <col min="1" max="1" width="3.625" style="250" customWidth="1"/>
    <col min="2" max="2" width="3.375" style="250" customWidth="1"/>
    <col min="3" max="3" width="7.125" style="250" customWidth="1"/>
    <col min="4" max="4" width="3.625" style="250" customWidth="1"/>
    <col min="5" max="5" width="13.875" style="250" customWidth="1"/>
    <col min="6" max="6" width="6.75390625" style="250" customWidth="1"/>
    <col min="7" max="7" width="4.375" style="250" customWidth="1"/>
    <col min="8" max="8" width="3.375" style="250" customWidth="1"/>
    <col min="9" max="9" width="14.625" style="250" customWidth="1"/>
    <col min="10" max="10" width="5.625" style="250" customWidth="1"/>
    <col min="11" max="11" width="14.875" style="250" customWidth="1"/>
    <col min="12" max="12" width="5.625" style="250" customWidth="1"/>
    <col min="13" max="16384" width="9.00390625" style="250" customWidth="1"/>
  </cols>
  <sheetData>
    <row r="1" ht="15" customHeight="1">
      <c r="A1" s="40" t="s">
        <v>494</v>
      </c>
    </row>
    <row r="3" spans="2:5" ht="13.5" customHeight="1">
      <c r="B3" s="466" t="s">
        <v>495</v>
      </c>
      <c r="C3" s="466"/>
      <c r="D3" s="278"/>
      <c r="E3" s="279" t="s">
        <v>496</v>
      </c>
    </row>
    <row r="4" spans="2:5" ht="13.5" customHeight="1">
      <c r="B4" s="466" t="s">
        <v>497</v>
      </c>
      <c r="C4" s="466"/>
      <c r="D4" s="278"/>
      <c r="E4" s="278" t="s">
        <v>498</v>
      </c>
    </row>
    <row r="5" spans="2:5" ht="13.5" customHeight="1">
      <c r="B5" s="278" t="s">
        <v>499</v>
      </c>
      <c r="C5" s="278"/>
      <c r="D5" s="278"/>
      <c r="E5" s="278" t="s">
        <v>500</v>
      </c>
    </row>
    <row r="6" spans="1:12" ht="13.5" customHeight="1">
      <c r="A6" s="40"/>
      <c r="B6" s="467" t="s">
        <v>501</v>
      </c>
      <c r="C6" s="468"/>
      <c r="D6" s="280"/>
      <c r="E6" s="281" t="s">
        <v>502</v>
      </c>
      <c r="F6" s="252"/>
      <c r="G6" s="252"/>
      <c r="H6" s="252"/>
      <c r="I6" s="252"/>
      <c r="J6" s="252"/>
      <c r="K6" s="252"/>
      <c r="L6" s="87" t="s">
        <v>3</v>
      </c>
    </row>
    <row r="7" spans="2:12" ht="13.5" customHeight="1">
      <c r="B7" s="469" t="s">
        <v>503</v>
      </c>
      <c r="C7" s="462"/>
      <c r="D7" s="462"/>
      <c r="E7" s="462"/>
      <c r="F7" s="462"/>
      <c r="G7" s="462"/>
      <c r="H7" s="462"/>
      <c r="I7" s="471" t="s">
        <v>504</v>
      </c>
      <c r="J7" s="462"/>
      <c r="K7" s="462" t="s">
        <v>505</v>
      </c>
      <c r="L7" s="463"/>
    </row>
    <row r="8" spans="2:12" ht="13.5" customHeight="1">
      <c r="B8" s="470"/>
      <c r="C8" s="464"/>
      <c r="D8" s="464"/>
      <c r="E8" s="464"/>
      <c r="F8" s="464"/>
      <c r="G8" s="464"/>
      <c r="H8" s="464"/>
      <c r="I8" s="464"/>
      <c r="J8" s="464"/>
      <c r="K8" s="464"/>
      <c r="L8" s="465"/>
    </row>
    <row r="9" spans="2:12" ht="19.5" customHeight="1">
      <c r="B9" s="470" t="s">
        <v>506</v>
      </c>
      <c r="C9" s="464"/>
      <c r="D9" s="464"/>
      <c r="E9" s="464" t="s">
        <v>507</v>
      </c>
      <c r="F9" s="464"/>
      <c r="G9" s="464"/>
      <c r="H9" s="464"/>
      <c r="I9" s="282">
        <v>32</v>
      </c>
      <c r="J9" s="283" t="s">
        <v>508</v>
      </c>
      <c r="K9" s="282">
        <v>10</v>
      </c>
      <c r="L9" s="284" t="s">
        <v>508</v>
      </c>
    </row>
    <row r="10" spans="2:12" ht="19.5" customHeight="1">
      <c r="B10" s="470"/>
      <c r="C10" s="464"/>
      <c r="D10" s="464"/>
      <c r="E10" s="473" t="s">
        <v>509</v>
      </c>
      <c r="F10" s="464" t="s">
        <v>510</v>
      </c>
      <c r="G10" s="464"/>
      <c r="H10" s="464"/>
      <c r="I10" s="282">
        <v>256</v>
      </c>
      <c r="J10" s="283" t="s">
        <v>508</v>
      </c>
      <c r="K10" s="282">
        <v>164</v>
      </c>
      <c r="L10" s="284" t="s">
        <v>508</v>
      </c>
    </row>
    <row r="11" spans="2:12" ht="19.5" customHeight="1">
      <c r="B11" s="470"/>
      <c r="C11" s="464"/>
      <c r="D11" s="464"/>
      <c r="E11" s="474"/>
      <c r="F11" s="464" t="s">
        <v>511</v>
      </c>
      <c r="G11" s="464"/>
      <c r="H11" s="464"/>
      <c r="I11" s="282">
        <v>608</v>
      </c>
      <c r="J11" s="283" t="s">
        <v>508</v>
      </c>
      <c r="K11" s="282">
        <v>498</v>
      </c>
      <c r="L11" s="284" t="s">
        <v>508</v>
      </c>
    </row>
    <row r="12" spans="2:12" ht="19.5" customHeight="1">
      <c r="B12" s="285"/>
      <c r="C12" s="475" t="s">
        <v>512</v>
      </c>
      <c r="D12" s="475"/>
      <c r="E12" s="475"/>
      <c r="F12" s="475"/>
      <c r="G12" s="475"/>
      <c r="H12" s="286"/>
      <c r="I12" s="287">
        <v>300</v>
      </c>
      <c r="J12" s="283" t="s">
        <v>513</v>
      </c>
      <c r="K12" s="282">
        <v>505</v>
      </c>
      <c r="L12" s="284" t="s">
        <v>513</v>
      </c>
    </row>
    <row r="13" spans="2:12" ht="19.5" customHeight="1">
      <c r="B13" s="288"/>
      <c r="C13" s="472" t="s">
        <v>514</v>
      </c>
      <c r="D13" s="472"/>
      <c r="E13" s="472"/>
      <c r="F13" s="472"/>
      <c r="G13" s="472"/>
      <c r="H13" s="289"/>
      <c r="I13" s="290">
        <v>5000</v>
      </c>
      <c r="J13" s="291" t="s">
        <v>513</v>
      </c>
      <c r="K13" s="290">
        <v>6642</v>
      </c>
      <c r="L13" s="292" t="s">
        <v>513</v>
      </c>
    </row>
    <row r="14" spans="2:12" ht="19.5" customHeight="1">
      <c r="B14" s="277" t="s">
        <v>515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73" t="s">
        <v>493</v>
      </c>
    </row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3">
    <mergeCell ref="C13:G13"/>
    <mergeCell ref="B9:D11"/>
    <mergeCell ref="E9:H9"/>
    <mergeCell ref="E10:E11"/>
    <mergeCell ref="F10:H10"/>
    <mergeCell ref="F11:H11"/>
    <mergeCell ref="C12:G12"/>
    <mergeCell ref="K7:L8"/>
    <mergeCell ref="B3:C3"/>
    <mergeCell ref="B4:C4"/>
    <mergeCell ref="B6:C6"/>
    <mergeCell ref="B7:H8"/>
    <mergeCell ref="I7:J8"/>
  </mergeCells>
  <printOptions/>
  <pageMargins left="0.6299212598425197" right="0.5905511811023623" top="7.952755905511811" bottom="0.7874015748031497" header="0.4724409448818898" footer="0.472440944881889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21"/>
  <sheetViews>
    <sheetView zoomScale="85" zoomScaleNormal="85" zoomScaleSheetLayoutView="100" zoomScalePageLayoutView="0" workbookViewId="0" topLeftCell="A1">
      <selection activeCell="M24" sqref="M24"/>
    </sheetView>
  </sheetViews>
  <sheetFormatPr defaultColWidth="9.00390625" defaultRowHeight="13.5"/>
  <cols>
    <col min="1" max="1" width="2.625" style="1" customWidth="1"/>
    <col min="2" max="2" width="6.875" style="1" customWidth="1"/>
    <col min="3" max="3" width="12.00390625" style="1" customWidth="1"/>
    <col min="4" max="4" width="0.875" style="1" customWidth="1"/>
    <col min="5" max="6" width="5.25390625" style="1" customWidth="1"/>
    <col min="7" max="10" width="4.25390625" style="1" customWidth="1"/>
    <col min="11" max="11" width="4.50390625" style="1" customWidth="1"/>
    <col min="12" max="17" width="4.25390625" style="1" customWidth="1"/>
    <col min="18" max="18" width="4.375" style="1" customWidth="1"/>
    <col min="19" max="19" width="4.25390625" style="1" customWidth="1"/>
    <col min="20" max="16384" width="9.00390625" style="1" customWidth="1"/>
  </cols>
  <sheetData>
    <row r="1" spans="1:7" ht="13.5" customHeight="1">
      <c r="A1" s="334" t="s">
        <v>66</v>
      </c>
      <c r="B1" s="335"/>
      <c r="C1" s="335"/>
      <c r="D1" s="335"/>
      <c r="E1" s="335"/>
      <c r="F1" s="335"/>
      <c r="G1" s="335"/>
    </row>
    <row r="2" spans="1:7" ht="7.5" customHeight="1">
      <c r="A2" s="336"/>
      <c r="B2" s="336"/>
      <c r="C2" s="336"/>
      <c r="D2" s="336"/>
      <c r="E2" s="336"/>
      <c r="F2" s="336"/>
      <c r="G2" s="336"/>
    </row>
    <row r="3" spans="1:19" ht="13.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5" t="s">
        <v>47</v>
      </c>
    </row>
    <row r="4" spans="1:19" ht="44.25" customHeight="1">
      <c r="A4" s="337" t="s">
        <v>48</v>
      </c>
      <c r="B4" s="338"/>
      <c r="C4" s="339"/>
      <c r="D4" s="66"/>
      <c r="E4" s="338" t="s">
        <v>67</v>
      </c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4" t="s">
        <v>68</v>
      </c>
      <c r="Q4" s="344" t="s">
        <v>69</v>
      </c>
      <c r="R4" s="349" t="s">
        <v>70</v>
      </c>
      <c r="S4" s="351" t="s">
        <v>71</v>
      </c>
    </row>
    <row r="5" spans="1:19" ht="44.25" customHeight="1">
      <c r="A5" s="340"/>
      <c r="B5" s="341"/>
      <c r="C5" s="342"/>
      <c r="D5" s="67"/>
      <c r="E5" s="68" t="s">
        <v>55</v>
      </c>
      <c r="F5" s="68" t="s">
        <v>56</v>
      </c>
      <c r="G5" s="68" t="s">
        <v>7</v>
      </c>
      <c r="H5" s="68" t="s">
        <v>8</v>
      </c>
      <c r="I5" s="68" t="s">
        <v>57</v>
      </c>
      <c r="J5" s="68" t="s">
        <v>58</v>
      </c>
      <c r="K5" s="68" t="s">
        <v>59</v>
      </c>
      <c r="L5" s="68" t="s">
        <v>60</v>
      </c>
      <c r="M5" s="68" t="s">
        <v>13</v>
      </c>
      <c r="N5" s="68" t="s">
        <v>14</v>
      </c>
      <c r="O5" s="68" t="s">
        <v>61</v>
      </c>
      <c r="P5" s="345"/>
      <c r="Q5" s="345"/>
      <c r="R5" s="350" t="s">
        <v>72</v>
      </c>
      <c r="S5" s="352" t="s">
        <v>73</v>
      </c>
    </row>
    <row r="6" spans="1:19" ht="24" customHeight="1">
      <c r="A6" s="353" t="s">
        <v>74</v>
      </c>
      <c r="B6" s="354"/>
      <c r="C6" s="355"/>
      <c r="D6" s="69"/>
      <c r="E6" s="48">
        <f>E7+E12</f>
        <v>6980</v>
      </c>
      <c r="F6" s="48">
        <f aca="true" t="shared" si="0" ref="F6:P6">F7+F12</f>
        <v>1975</v>
      </c>
      <c r="G6" s="48">
        <f t="shared" si="0"/>
        <v>807</v>
      </c>
      <c r="H6" s="48">
        <f t="shared" si="0"/>
        <v>687</v>
      </c>
      <c r="I6" s="48">
        <f t="shared" si="0"/>
        <v>631</v>
      </c>
      <c r="J6" s="48">
        <f t="shared" si="0"/>
        <v>371</v>
      </c>
      <c r="K6" s="48">
        <f t="shared" si="0"/>
        <v>907</v>
      </c>
      <c r="L6" s="48">
        <f>L7+L12</f>
        <v>184</v>
      </c>
      <c r="M6" s="48">
        <f t="shared" si="0"/>
        <v>472</v>
      </c>
      <c r="N6" s="48">
        <f t="shared" si="0"/>
        <v>708</v>
      </c>
      <c r="O6" s="48">
        <f t="shared" si="0"/>
        <v>238</v>
      </c>
      <c r="P6" s="48">
        <f t="shared" si="0"/>
        <v>71</v>
      </c>
      <c r="Q6" s="48">
        <f>Q7+Q12</f>
        <v>146</v>
      </c>
      <c r="R6" s="48">
        <f>R7+R12</f>
        <v>421</v>
      </c>
      <c r="S6" s="70">
        <f>S7+S12</f>
        <v>278</v>
      </c>
    </row>
    <row r="7" spans="1:19" ht="24" customHeight="1">
      <c r="A7" s="356" t="s">
        <v>75</v>
      </c>
      <c r="B7" s="356"/>
      <c r="C7" s="356"/>
      <c r="D7" s="71"/>
      <c r="E7" s="51">
        <f>SUM(F7:O7)</f>
        <v>6253</v>
      </c>
      <c r="F7" s="52">
        <f>SUM(F8:F11)</f>
        <v>1582</v>
      </c>
      <c r="G7" s="52">
        <f aca="true" t="shared" si="1" ref="G7:S7">SUM(G8:G11)</f>
        <v>727</v>
      </c>
      <c r="H7" s="52">
        <f t="shared" si="1"/>
        <v>653</v>
      </c>
      <c r="I7" s="52">
        <f t="shared" si="1"/>
        <v>596</v>
      </c>
      <c r="J7" s="52">
        <f t="shared" si="1"/>
        <v>336</v>
      </c>
      <c r="K7" s="52">
        <f t="shared" si="1"/>
        <v>860</v>
      </c>
      <c r="L7" s="52">
        <f t="shared" si="1"/>
        <v>165</v>
      </c>
      <c r="M7" s="52">
        <f t="shared" si="1"/>
        <v>441</v>
      </c>
      <c r="N7" s="52">
        <f t="shared" si="1"/>
        <v>679</v>
      </c>
      <c r="O7" s="52">
        <f t="shared" si="1"/>
        <v>214</v>
      </c>
      <c r="P7" s="52">
        <f t="shared" si="1"/>
        <v>60</v>
      </c>
      <c r="Q7" s="52">
        <f t="shared" si="1"/>
        <v>125</v>
      </c>
      <c r="R7" s="52">
        <f t="shared" si="1"/>
        <v>215</v>
      </c>
      <c r="S7" s="53">
        <f t="shared" si="1"/>
        <v>159</v>
      </c>
    </row>
    <row r="8" spans="1:19" ht="24" customHeight="1">
      <c r="A8" s="72"/>
      <c r="B8" s="357" t="s">
        <v>76</v>
      </c>
      <c r="C8" s="73" t="s">
        <v>20</v>
      </c>
      <c r="D8" s="74"/>
      <c r="E8" s="21">
        <f aca="true" t="shared" si="2" ref="E8:E16">SUM(F8:O8)</f>
        <v>2953</v>
      </c>
      <c r="F8" s="18">
        <v>722</v>
      </c>
      <c r="G8" s="18">
        <v>287</v>
      </c>
      <c r="H8" s="18">
        <v>290</v>
      </c>
      <c r="I8" s="18">
        <v>309</v>
      </c>
      <c r="J8" s="18">
        <v>196</v>
      </c>
      <c r="K8" s="18">
        <v>406</v>
      </c>
      <c r="L8" s="18">
        <v>83</v>
      </c>
      <c r="M8" s="18">
        <v>218</v>
      </c>
      <c r="N8" s="18">
        <v>306</v>
      </c>
      <c r="O8" s="19">
        <v>136</v>
      </c>
      <c r="P8" s="18">
        <v>17</v>
      </c>
      <c r="Q8" s="18">
        <v>78</v>
      </c>
      <c r="R8" s="18">
        <v>77</v>
      </c>
      <c r="S8" s="19">
        <v>54</v>
      </c>
    </row>
    <row r="9" spans="1:19" ht="24" customHeight="1">
      <c r="A9" s="72"/>
      <c r="B9" s="357"/>
      <c r="C9" s="75" t="s">
        <v>77</v>
      </c>
      <c r="D9" s="76"/>
      <c r="E9" s="21">
        <f t="shared" si="2"/>
        <v>3114</v>
      </c>
      <c r="F9" s="18">
        <v>795</v>
      </c>
      <c r="G9" s="18">
        <v>437</v>
      </c>
      <c r="H9" s="18">
        <v>349</v>
      </c>
      <c r="I9" s="18">
        <v>267</v>
      </c>
      <c r="J9" s="18">
        <v>132</v>
      </c>
      <c r="K9" s="18">
        <v>442</v>
      </c>
      <c r="L9" s="18">
        <v>65</v>
      </c>
      <c r="M9" s="18">
        <v>206</v>
      </c>
      <c r="N9" s="18">
        <v>349</v>
      </c>
      <c r="O9" s="18">
        <v>72</v>
      </c>
      <c r="P9" s="18">
        <v>30</v>
      </c>
      <c r="Q9" s="18">
        <v>38</v>
      </c>
      <c r="R9" s="18">
        <v>26</v>
      </c>
      <c r="S9" s="19">
        <v>15</v>
      </c>
    </row>
    <row r="10" spans="1:19" ht="24" customHeight="1">
      <c r="A10" s="77"/>
      <c r="B10" s="347" t="s">
        <v>78</v>
      </c>
      <c r="C10" s="78" t="s">
        <v>79</v>
      </c>
      <c r="D10" s="76"/>
      <c r="E10" s="21">
        <f t="shared" si="2"/>
        <v>19</v>
      </c>
      <c r="F10" s="18">
        <v>8</v>
      </c>
      <c r="G10" s="18">
        <v>0</v>
      </c>
      <c r="H10" s="18">
        <v>3</v>
      </c>
      <c r="I10" s="18">
        <v>4</v>
      </c>
      <c r="J10" s="18">
        <v>0</v>
      </c>
      <c r="K10" s="18">
        <v>0</v>
      </c>
      <c r="L10" s="18">
        <v>0</v>
      </c>
      <c r="M10" s="18">
        <v>0</v>
      </c>
      <c r="N10" s="18">
        <v>4</v>
      </c>
      <c r="O10" s="18">
        <v>0</v>
      </c>
      <c r="P10" s="18">
        <v>2</v>
      </c>
      <c r="Q10" s="18">
        <v>3</v>
      </c>
      <c r="R10" s="18">
        <v>16</v>
      </c>
      <c r="S10" s="19">
        <v>15</v>
      </c>
    </row>
    <row r="11" spans="1:19" ht="24" customHeight="1">
      <c r="A11" s="77"/>
      <c r="B11" s="347"/>
      <c r="C11" s="78" t="s">
        <v>80</v>
      </c>
      <c r="D11" s="75"/>
      <c r="E11" s="21">
        <f t="shared" si="2"/>
        <v>167</v>
      </c>
      <c r="F11" s="18">
        <v>57</v>
      </c>
      <c r="G11" s="18">
        <v>3</v>
      </c>
      <c r="H11" s="18">
        <v>11</v>
      </c>
      <c r="I11" s="18">
        <v>16</v>
      </c>
      <c r="J11" s="18">
        <v>8</v>
      </c>
      <c r="K11" s="18">
        <v>12</v>
      </c>
      <c r="L11" s="18">
        <v>17</v>
      </c>
      <c r="M11" s="18">
        <v>17</v>
      </c>
      <c r="N11" s="18">
        <v>20</v>
      </c>
      <c r="O11" s="18">
        <v>6</v>
      </c>
      <c r="P11" s="18">
        <v>11</v>
      </c>
      <c r="Q11" s="18">
        <v>6</v>
      </c>
      <c r="R11" s="18">
        <v>96</v>
      </c>
      <c r="S11" s="19">
        <v>75</v>
      </c>
    </row>
    <row r="12" spans="1:19" ht="24" customHeight="1">
      <c r="A12" s="346" t="s">
        <v>81</v>
      </c>
      <c r="B12" s="346"/>
      <c r="C12" s="346"/>
      <c r="D12" s="80"/>
      <c r="E12" s="21">
        <f>SUM(F12:O12)</f>
        <v>727</v>
      </c>
      <c r="F12" s="18">
        <f>SUM(F13:F16)</f>
        <v>393</v>
      </c>
      <c r="G12" s="18">
        <f aca="true" t="shared" si="3" ref="G12:S12">SUM(G13:G16)</f>
        <v>80</v>
      </c>
      <c r="H12" s="18">
        <f t="shared" si="3"/>
        <v>34</v>
      </c>
      <c r="I12" s="18">
        <f t="shared" si="3"/>
        <v>35</v>
      </c>
      <c r="J12" s="18">
        <f t="shared" si="3"/>
        <v>35</v>
      </c>
      <c r="K12" s="18">
        <f t="shared" si="3"/>
        <v>47</v>
      </c>
      <c r="L12" s="18">
        <f t="shared" si="3"/>
        <v>19</v>
      </c>
      <c r="M12" s="18">
        <f t="shared" si="3"/>
        <v>31</v>
      </c>
      <c r="N12" s="18">
        <f t="shared" si="3"/>
        <v>29</v>
      </c>
      <c r="O12" s="18">
        <f t="shared" si="3"/>
        <v>24</v>
      </c>
      <c r="P12" s="18">
        <f t="shared" si="3"/>
        <v>11</v>
      </c>
      <c r="Q12" s="18">
        <f t="shared" si="3"/>
        <v>21</v>
      </c>
      <c r="R12" s="18">
        <f t="shared" si="3"/>
        <v>206</v>
      </c>
      <c r="S12" s="19">
        <f t="shared" si="3"/>
        <v>119</v>
      </c>
    </row>
    <row r="13" spans="1:19" ht="24" customHeight="1">
      <c r="A13" s="81"/>
      <c r="B13" s="347" t="s">
        <v>82</v>
      </c>
      <c r="C13" s="22" t="s">
        <v>20</v>
      </c>
      <c r="D13" s="73"/>
      <c r="E13" s="21">
        <f t="shared" si="2"/>
        <v>578</v>
      </c>
      <c r="F13" s="18">
        <v>303</v>
      </c>
      <c r="G13" s="18">
        <v>71</v>
      </c>
      <c r="H13" s="18">
        <v>27</v>
      </c>
      <c r="I13" s="18">
        <v>28</v>
      </c>
      <c r="J13" s="18">
        <v>30</v>
      </c>
      <c r="K13" s="18">
        <v>30</v>
      </c>
      <c r="L13" s="18">
        <v>16</v>
      </c>
      <c r="M13" s="18">
        <v>30</v>
      </c>
      <c r="N13" s="18">
        <v>24</v>
      </c>
      <c r="O13" s="18">
        <v>19</v>
      </c>
      <c r="P13" s="18">
        <v>5</v>
      </c>
      <c r="Q13" s="18">
        <v>15</v>
      </c>
      <c r="R13" s="18">
        <v>162</v>
      </c>
      <c r="S13" s="19">
        <v>93</v>
      </c>
    </row>
    <row r="14" spans="1:19" ht="24" customHeight="1">
      <c r="A14" s="81"/>
      <c r="B14" s="347"/>
      <c r="C14" s="78" t="s">
        <v>83</v>
      </c>
      <c r="D14" s="75"/>
      <c r="E14" s="21">
        <f t="shared" si="2"/>
        <v>126</v>
      </c>
      <c r="F14" s="18">
        <v>78</v>
      </c>
      <c r="G14" s="18">
        <v>7</v>
      </c>
      <c r="H14" s="18">
        <v>7</v>
      </c>
      <c r="I14" s="18">
        <v>6</v>
      </c>
      <c r="J14" s="18">
        <v>4</v>
      </c>
      <c r="K14" s="18">
        <v>13</v>
      </c>
      <c r="L14" s="18">
        <v>0</v>
      </c>
      <c r="M14" s="18">
        <v>1</v>
      </c>
      <c r="N14" s="18">
        <v>5</v>
      </c>
      <c r="O14" s="18">
        <v>5</v>
      </c>
      <c r="P14" s="18">
        <v>5</v>
      </c>
      <c r="Q14" s="18">
        <v>4</v>
      </c>
      <c r="R14" s="18">
        <v>34</v>
      </c>
      <c r="S14" s="19">
        <v>18</v>
      </c>
    </row>
    <row r="15" spans="1:19" ht="24" customHeight="1">
      <c r="A15" s="81"/>
      <c r="B15" s="347" t="s">
        <v>78</v>
      </c>
      <c r="C15" s="78" t="s">
        <v>84</v>
      </c>
      <c r="D15" s="75"/>
      <c r="E15" s="21">
        <f t="shared" si="2"/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0</v>
      </c>
    </row>
    <row r="16" spans="1:19" ht="24" customHeight="1">
      <c r="A16" s="82"/>
      <c r="B16" s="348"/>
      <c r="C16" s="83" t="s">
        <v>85</v>
      </c>
      <c r="D16" s="84"/>
      <c r="E16" s="58">
        <f t="shared" si="2"/>
        <v>23</v>
      </c>
      <c r="F16" s="59">
        <v>12</v>
      </c>
      <c r="G16" s="59">
        <v>2</v>
      </c>
      <c r="H16" s="59">
        <v>0</v>
      </c>
      <c r="I16" s="59">
        <v>1</v>
      </c>
      <c r="J16" s="59">
        <v>1</v>
      </c>
      <c r="K16" s="59">
        <v>4</v>
      </c>
      <c r="L16" s="59">
        <v>3</v>
      </c>
      <c r="M16" s="59">
        <v>0</v>
      </c>
      <c r="N16" s="59">
        <v>0</v>
      </c>
      <c r="O16" s="59">
        <v>0</v>
      </c>
      <c r="P16" s="59">
        <v>1</v>
      </c>
      <c r="Q16" s="59">
        <v>2</v>
      </c>
      <c r="R16" s="59">
        <v>10</v>
      </c>
      <c r="S16" s="60">
        <v>8</v>
      </c>
    </row>
    <row r="17" spans="1:19" s="37" customFormat="1" ht="16.5" customHeight="1">
      <c r="A17" s="36" t="s">
        <v>86</v>
      </c>
      <c r="B17" s="36"/>
      <c r="C17" s="36"/>
      <c r="D17" s="36"/>
      <c r="E17" s="36"/>
      <c r="F17" s="36"/>
      <c r="G17" s="36"/>
      <c r="H17" s="36"/>
      <c r="I17" s="85"/>
      <c r="J17" s="85"/>
      <c r="K17" s="85"/>
      <c r="L17" s="85"/>
      <c r="M17" s="85"/>
      <c r="N17" s="85"/>
      <c r="O17" s="85"/>
      <c r="P17" s="86"/>
      <c r="Q17" s="87"/>
      <c r="R17" s="87"/>
      <c r="S17" s="86"/>
    </row>
    <row r="18" spans="1:19" s="37" customFormat="1" ht="13.5">
      <c r="A18" s="36" t="s">
        <v>87</v>
      </c>
      <c r="B18" s="36"/>
      <c r="C18" s="36"/>
      <c r="D18" s="36"/>
      <c r="E18" s="36"/>
      <c r="F18" s="36"/>
      <c r="G18" s="36"/>
      <c r="H18" s="36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</row>
    <row r="19" spans="1:19" s="37" customFormat="1" ht="13.5">
      <c r="A19" s="36" t="s">
        <v>88</v>
      </c>
      <c r="B19" s="36"/>
      <c r="C19" s="36"/>
      <c r="D19" s="36"/>
      <c r="E19" s="36"/>
      <c r="F19" s="36"/>
      <c r="G19" s="36"/>
      <c r="H19" s="36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</row>
    <row r="20" spans="1:19" s="37" customFormat="1" ht="13.5">
      <c r="A20" s="36" t="s">
        <v>89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1:19" ht="13.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87" t="s">
        <v>65</v>
      </c>
    </row>
  </sheetData>
  <sheetProtection/>
  <mergeCells count="15">
    <mergeCell ref="A12:C12"/>
    <mergeCell ref="B13:B14"/>
    <mergeCell ref="B15:B16"/>
    <mergeCell ref="R4:R5"/>
    <mergeCell ref="S4:S5"/>
    <mergeCell ref="A6:C6"/>
    <mergeCell ref="A7:C7"/>
    <mergeCell ref="B8:B9"/>
    <mergeCell ref="B10:B11"/>
    <mergeCell ref="Q4:Q5"/>
    <mergeCell ref="A1:G1"/>
    <mergeCell ref="A2:G2"/>
    <mergeCell ref="A4:C5"/>
    <mergeCell ref="E4:O4"/>
    <mergeCell ref="P4:P5"/>
  </mergeCells>
  <printOptions horizontalCentered="1"/>
  <pageMargins left="0.7086614173228347" right="0.7086614173228347" top="5.118110236220473" bottom="0.7874015748031497" header="0.4724409448818898" footer="0.472440944881889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zoomScalePageLayoutView="0" workbookViewId="0" topLeftCell="A19">
      <selection activeCell="A1" sqref="A1:IV65536"/>
    </sheetView>
  </sheetViews>
  <sheetFormatPr defaultColWidth="9.00390625" defaultRowHeight="13.5"/>
  <cols>
    <col min="1" max="1" width="2.50390625" style="1" customWidth="1"/>
    <col min="2" max="2" width="11.25390625" style="1" customWidth="1"/>
    <col min="3" max="3" width="0.875" style="1" customWidth="1"/>
    <col min="4" max="13" width="7.25390625" style="1" customWidth="1"/>
    <col min="14" max="16" width="9.375" style="1" customWidth="1"/>
    <col min="17" max="16384" width="9.00390625" style="1" customWidth="1"/>
  </cols>
  <sheetData>
    <row r="1" spans="1:5" ht="18.75" customHeight="1">
      <c r="A1" s="360" t="s">
        <v>90</v>
      </c>
      <c r="B1" s="360"/>
      <c r="C1" s="360"/>
      <c r="D1" s="360"/>
      <c r="E1" s="40"/>
    </row>
    <row r="2" spans="1:6" ht="13.5" customHeight="1">
      <c r="A2" s="37" t="s">
        <v>91</v>
      </c>
      <c r="B2" s="37"/>
      <c r="C2" s="37"/>
      <c r="D2" s="37"/>
      <c r="E2" s="62"/>
      <c r="F2" s="62"/>
    </row>
    <row r="3" ht="13.5" customHeight="1">
      <c r="L3" s="7" t="s">
        <v>47</v>
      </c>
    </row>
    <row r="4" spans="1:12" ht="40.5" customHeight="1">
      <c r="A4" s="320" t="s">
        <v>92</v>
      </c>
      <c r="B4" s="321"/>
      <c r="C4" s="41"/>
      <c r="D4" s="361" t="s">
        <v>93</v>
      </c>
      <c r="E4" s="324"/>
      <c r="F4" s="89" t="s">
        <v>94</v>
      </c>
      <c r="G4" s="89" t="s">
        <v>95</v>
      </c>
      <c r="H4" s="89" t="s">
        <v>96</v>
      </c>
      <c r="I4" s="89" t="s">
        <v>97</v>
      </c>
      <c r="J4" s="89" t="s">
        <v>98</v>
      </c>
      <c r="K4" s="89" t="s">
        <v>99</v>
      </c>
      <c r="L4" s="90" t="s">
        <v>100</v>
      </c>
    </row>
    <row r="5" spans="1:12" ht="21.75" customHeight="1">
      <c r="A5" s="330" t="s">
        <v>101</v>
      </c>
      <c r="B5" s="331"/>
      <c r="C5" s="47"/>
      <c r="D5" s="362">
        <f>SUM(D6:E9)</f>
        <v>292</v>
      </c>
      <c r="E5" s="362"/>
      <c r="F5" s="294">
        <f>SUM(F6:F9)</f>
        <v>16</v>
      </c>
      <c r="G5" s="294">
        <f aca="true" t="shared" si="0" ref="G5:L5">SUM(G6:G9)</f>
        <v>0</v>
      </c>
      <c r="H5" s="294">
        <f t="shared" si="0"/>
        <v>17</v>
      </c>
      <c r="I5" s="294">
        <f t="shared" si="0"/>
        <v>166</v>
      </c>
      <c r="J5" s="294">
        <f t="shared" si="0"/>
        <v>0</v>
      </c>
      <c r="K5" s="294">
        <f t="shared" si="0"/>
        <v>0</v>
      </c>
      <c r="L5" s="312">
        <f t="shared" si="0"/>
        <v>0</v>
      </c>
    </row>
    <row r="6" spans="1:12" ht="21.75" customHeight="1">
      <c r="A6" s="318" t="s">
        <v>102</v>
      </c>
      <c r="B6" s="358"/>
      <c r="C6" s="54"/>
      <c r="D6" s="359">
        <v>168</v>
      </c>
      <c r="E6" s="359"/>
      <c r="F6" s="93">
        <v>11</v>
      </c>
      <c r="G6" s="93">
        <v>0</v>
      </c>
      <c r="H6" s="93">
        <v>14</v>
      </c>
      <c r="I6" s="93">
        <v>86</v>
      </c>
      <c r="J6" s="93">
        <v>0</v>
      </c>
      <c r="K6" s="93">
        <v>0</v>
      </c>
      <c r="L6" s="94">
        <v>0</v>
      </c>
    </row>
    <row r="7" spans="1:12" ht="21.75" customHeight="1">
      <c r="A7" s="318" t="s">
        <v>103</v>
      </c>
      <c r="B7" s="363"/>
      <c r="C7" s="95"/>
      <c r="D7" s="359">
        <v>99</v>
      </c>
      <c r="E7" s="359"/>
      <c r="F7" s="93">
        <v>2</v>
      </c>
      <c r="G7" s="93">
        <v>0</v>
      </c>
      <c r="H7" s="93">
        <v>2</v>
      </c>
      <c r="I7" s="93">
        <v>68</v>
      </c>
      <c r="J7" s="93">
        <v>0</v>
      </c>
      <c r="K7" s="93">
        <v>0</v>
      </c>
      <c r="L7" s="94">
        <v>0</v>
      </c>
    </row>
    <row r="8" spans="1:12" ht="21.75" customHeight="1">
      <c r="A8" s="318" t="s">
        <v>104</v>
      </c>
      <c r="B8" s="363"/>
      <c r="C8" s="95"/>
      <c r="D8" s="359">
        <v>22</v>
      </c>
      <c r="E8" s="359"/>
      <c r="F8" s="93">
        <v>2</v>
      </c>
      <c r="G8" s="93">
        <v>0</v>
      </c>
      <c r="H8" s="93">
        <v>0</v>
      </c>
      <c r="I8" s="93">
        <v>9</v>
      </c>
      <c r="J8" s="93">
        <v>0</v>
      </c>
      <c r="K8" s="93">
        <v>0</v>
      </c>
      <c r="L8" s="94">
        <v>0</v>
      </c>
    </row>
    <row r="9" spans="1:12" ht="21.75" customHeight="1">
      <c r="A9" s="364" t="s">
        <v>105</v>
      </c>
      <c r="B9" s="365"/>
      <c r="C9" s="313"/>
      <c r="D9" s="366">
        <v>3</v>
      </c>
      <c r="E9" s="366"/>
      <c r="F9" s="96">
        <v>1</v>
      </c>
      <c r="G9" s="96">
        <v>0</v>
      </c>
      <c r="H9" s="96">
        <v>1</v>
      </c>
      <c r="I9" s="96">
        <v>3</v>
      </c>
      <c r="J9" s="96">
        <v>0</v>
      </c>
      <c r="K9" s="96">
        <v>0</v>
      </c>
      <c r="L9" s="97">
        <v>0</v>
      </c>
    </row>
    <row r="10" spans="11:12" s="37" customFormat="1" ht="16.5" customHeight="1">
      <c r="K10" s="38"/>
      <c r="L10" s="39" t="s">
        <v>106</v>
      </c>
    </row>
    <row r="11" spans="11:12" ht="36.75" customHeight="1">
      <c r="K11" s="98"/>
      <c r="L11" s="61"/>
    </row>
    <row r="12" spans="1:5" ht="13.5" customHeight="1">
      <c r="A12" s="62" t="s">
        <v>107</v>
      </c>
      <c r="B12" s="62"/>
      <c r="C12" s="62"/>
      <c r="D12" s="62"/>
      <c r="E12" s="62"/>
    </row>
    <row r="13" ht="13.5" customHeight="1">
      <c r="M13" s="7" t="s">
        <v>47</v>
      </c>
    </row>
    <row r="14" spans="1:13" ht="18" customHeight="1">
      <c r="A14" s="320" t="s">
        <v>108</v>
      </c>
      <c r="B14" s="321"/>
      <c r="C14" s="43"/>
      <c r="D14" s="367" t="s">
        <v>109</v>
      </c>
      <c r="E14" s="324"/>
      <c r="F14" s="324"/>
      <c r="G14" s="324"/>
      <c r="H14" s="361" t="s">
        <v>94</v>
      </c>
      <c r="I14" s="361" t="s">
        <v>110</v>
      </c>
      <c r="J14" s="361" t="s">
        <v>96</v>
      </c>
      <c r="K14" s="361" t="s">
        <v>97</v>
      </c>
      <c r="L14" s="367" t="s">
        <v>99</v>
      </c>
      <c r="M14" s="370" t="s">
        <v>100</v>
      </c>
    </row>
    <row r="15" spans="1:13" ht="28.5" customHeight="1">
      <c r="A15" s="322"/>
      <c r="B15" s="323"/>
      <c r="C15" s="45"/>
      <c r="D15" s="99"/>
      <c r="E15" s="101" t="s">
        <v>111</v>
      </c>
      <c r="F15" s="112" t="s">
        <v>112</v>
      </c>
      <c r="G15" s="101" t="s">
        <v>113</v>
      </c>
      <c r="H15" s="368"/>
      <c r="I15" s="368"/>
      <c r="J15" s="368"/>
      <c r="K15" s="368"/>
      <c r="L15" s="369"/>
      <c r="M15" s="371"/>
    </row>
    <row r="16" spans="1:13" ht="21.75" customHeight="1">
      <c r="A16" s="330" t="s">
        <v>101</v>
      </c>
      <c r="B16" s="372"/>
      <c r="C16" s="102"/>
      <c r="D16" s="294">
        <f>SUM(E16:G16)</f>
        <v>54</v>
      </c>
      <c r="E16" s="294">
        <f aca="true" t="shared" si="1" ref="E16:M16">SUM(E17:E19)</f>
        <v>14</v>
      </c>
      <c r="F16" s="294">
        <f t="shared" si="1"/>
        <v>8</v>
      </c>
      <c r="G16" s="294">
        <f t="shared" si="1"/>
        <v>32</v>
      </c>
      <c r="H16" s="294">
        <f t="shared" si="1"/>
        <v>6</v>
      </c>
      <c r="I16" s="294">
        <f t="shared" si="1"/>
        <v>0</v>
      </c>
      <c r="J16" s="294">
        <f t="shared" si="1"/>
        <v>7</v>
      </c>
      <c r="K16" s="294">
        <f t="shared" si="1"/>
        <v>29</v>
      </c>
      <c r="L16" s="294">
        <f t="shared" si="1"/>
        <v>0</v>
      </c>
      <c r="M16" s="312">
        <f t="shared" si="1"/>
        <v>0</v>
      </c>
    </row>
    <row r="17" spans="1:13" ht="21.75" customHeight="1">
      <c r="A17" s="318" t="s">
        <v>114</v>
      </c>
      <c r="B17" s="358"/>
      <c r="C17" s="54"/>
      <c r="D17" s="301">
        <f>SUM(E17:G17)</f>
        <v>54</v>
      </c>
      <c r="E17" s="93">
        <v>14</v>
      </c>
      <c r="F17" s="93">
        <v>8</v>
      </c>
      <c r="G17" s="93">
        <v>32</v>
      </c>
      <c r="H17" s="93">
        <v>1</v>
      </c>
      <c r="I17" s="93">
        <v>0</v>
      </c>
      <c r="J17" s="93">
        <v>2</v>
      </c>
      <c r="K17" s="93">
        <v>24</v>
      </c>
      <c r="L17" s="93">
        <v>0</v>
      </c>
      <c r="M17" s="94">
        <v>0</v>
      </c>
    </row>
    <row r="18" spans="1:13" ht="21.75" customHeight="1">
      <c r="A18" s="318" t="s">
        <v>115</v>
      </c>
      <c r="B18" s="358"/>
      <c r="C18" s="54"/>
      <c r="D18" s="301">
        <f>SUM(E18:G18)</f>
        <v>0</v>
      </c>
      <c r="E18" s="93">
        <v>0</v>
      </c>
      <c r="F18" s="93">
        <v>0</v>
      </c>
      <c r="G18" s="93">
        <v>0</v>
      </c>
      <c r="H18" s="93">
        <v>1</v>
      </c>
      <c r="I18" s="93">
        <v>0</v>
      </c>
      <c r="J18" s="93">
        <v>1</v>
      </c>
      <c r="K18" s="93">
        <v>1</v>
      </c>
      <c r="L18" s="93">
        <v>0</v>
      </c>
      <c r="M18" s="94">
        <v>0</v>
      </c>
    </row>
    <row r="19" spans="1:13" ht="21.75" customHeight="1">
      <c r="A19" s="318" t="s">
        <v>116</v>
      </c>
      <c r="B19" s="358"/>
      <c r="C19" s="54"/>
      <c r="D19" s="301">
        <f>SUM(E19:G19)</f>
        <v>0</v>
      </c>
      <c r="E19" s="93">
        <v>0</v>
      </c>
      <c r="F19" s="93">
        <v>0</v>
      </c>
      <c r="G19" s="93">
        <v>0</v>
      </c>
      <c r="H19" s="93">
        <v>4</v>
      </c>
      <c r="I19" s="93">
        <v>0</v>
      </c>
      <c r="J19" s="93">
        <v>4</v>
      </c>
      <c r="K19" s="93">
        <v>4</v>
      </c>
      <c r="L19" s="93">
        <v>0</v>
      </c>
      <c r="M19" s="94">
        <v>0</v>
      </c>
    </row>
    <row r="20" spans="1:13" ht="21.75" customHeight="1">
      <c r="A20" s="373" t="s">
        <v>117</v>
      </c>
      <c r="B20" s="374"/>
      <c r="C20" s="104"/>
      <c r="D20" s="305">
        <f>SUM(E20:G20)</f>
        <v>13</v>
      </c>
      <c r="E20" s="96">
        <v>0</v>
      </c>
      <c r="F20" s="96">
        <v>5</v>
      </c>
      <c r="G20" s="96">
        <v>8</v>
      </c>
      <c r="H20" s="375"/>
      <c r="I20" s="376"/>
      <c r="J20" s="376"/>
      <c r="K20" s="376"/>
      <c r="L20" s="376"/>
      <c r="M20" s="376"/>
    </row>
    <row r="21" spans="11:13" s="37" customFormat="1" ht="16.5" customHeight="1">
      <c r="K21" s="38"/>
      <c r="M21" s="39" t="s">
        <v>106</v>
      </c>
    </row>
    <row r="22" ht="36.75" customHeight="1"/>
    <row r="23" spans="1:5" ht="13.5" customHeight="1">
      <c r="A23" s="62" t="s">
        <v>118</v>
      </c>
      <c r="B23" s="62"/>
      <c r="C23" s="62"/>
      <c r="D23" s="62"/>
      <c r="E23" s="62"/>
    </row>
    <row r="24" ht="13.5" customHeight="1">
      <c r="L24" s="7" t="s">
        <v>47</v>
      </c>
    </row>
    <row r="25" spans="1:12" ht="21" customHeight="1">
      <c r="A25" s="320" t="s">
        <v>108</v>
      </c>
      <c r="B25" s="321"/>
      <c r="C25" s="43"/>
      <c r="D25" s="377" t="s">
        <v>119</v>
      </c>
      <c r="E25" s="324"/>
      <c r="F25" s="324"/>
      <c r="G25" s="361" t="s">
        <v>94</v>
      </c>
      <c r="H25" s="361" t="s">
        <v>120</v>
      </c>
      <c r="I25" s="361" t="s">
        <v>96</v>
      </c>
      <c r="J25" s="361" t="s">
        <v>97</v>
      </c>
      <c r="K25" s="367" t="s">
        <v>99</v>
      </c>
      <c r="L25" s="328" t="s">
        <v>100</v>
      </c>
    </row>
    <row r="26" spans="1:12" ht="21" customHeight="1">
      <c r="A26" s="322"/>
      <c r="B26" s="323"/>
      <c r="C26" s="45"/>
      <c r="D26" s="99"/>
      <c r="E26" s="101" t="s">
        <v>121</v>
      </c>
      <c r="F26" s="101" t="s">
        <v>122</v>
      </c>
      <c r="G26" s="368"/>
      <c r="H26" s="368"/>
      <c r="I26" s="368"/>
      <c r="J26" s="368"/>
      <c r="K26" s="369"/>
      <c r="L26" s="329"/>
    </row>
    <row r="27" spans="1:12" ht="21.75" customHeight="1">
      <c r="A27" s="330" t="s">
        <v>101</v>
      </c>
      <c r="B27" s="372"/>
      <c r="C27" s="102"/>
      <c r="D27" s="294">
        <f>SUM(D28:D30)</f>
        <v>319</v>
      </c>
      <c r="E27" s="294">
        <f>SUM(E28:E30)</f>
        <v>12</v>
      </c>
      <c r="F27" s="294">
        <f>SUM(F28:F30)</f>
        <v>307</v>
      </c>
      <c r="G27" s="294">
        <f aca="true" t="shared" si="2" ref="G27:L27">SUM(G28:G30)</f>
        <v>11</v>
      </c>
      <c r="H27" s="294">
        <f t="shared" si="2"/>
        <v>0</v>
      </c>
      <c r="I27" s="294">
        <f t="shared" si="2"/>
        <v>16</v>
      </c>
      <c r="J27" s="294">
        <f t="shared" si="2"/>
        <v>217</v>
      </c>
      <c r="K27" s="294">
        <f t="shared" si="2"/>
        <v>0</v>
      </c>
      <c r="L27" s="312">
        <f t="shared" si="2"/>
        <v>0</v>
      </c>
    </row>
    <row r="28" spans="1:12" ht="21.75" customHeight="1">
      <c r="A28" s="318" t="s">
        <v>123</v>
      </c>
      <c r="B28" s="358"/>
      <c r="C28" s="54"/>
      <c r="D28" s="301">
        <f>SUM(E28:F28)</f>
        <v>82</v>
      </c>
      <c r="E28" s="93">
        <v>0</v>
      </c>
      <c r="F28" s="93">
        <v>82</v>
      </c>
      <c r="G28" s="93">
        <v>0</v>
      </c>
      <c r="H28" s="93">
        <v>0</v>
      </c>
      <c r="I28" s="93">
        <v>2</v>
      </c>
      <c r="J28" s="93">
        <v>52</v>
      </c>
      <c r="K28" s="93">
        <v>0</v>
      </c>
      <c r="L28" s="94">
        <v>0</v>
      </c>
    </row>
    <row r="29" spans="1:12" ht="21.75" customHeight="1">
      <c r="A29" s="318" t="s">
        <v>124</v>
      </c>
      <c r="B29" s="358"/>
      <c r="C29" s="54"/>
      <c r="D29" s="301">
        <f aca="true" t="shared" si="3" ref="D29:D34">SUM(E29:F29)</f>
        <v>33</v>
      </c>
      <c r="E29" s="93">
        <v>11</v>
      </c>
      <c r="F29" s="93">
        <v>22</v>
      </c>
      <c r="G29" s="93">
        <v>2</v>
      </c>
      <c r="H29" s="93">
        <v>0</v>
      </c>
      <c r="I29" s="93">
        <v>0</v>
      </c>
      <c r="J29" s="93">
        <v>24</v>
      </c>
      <c r="K29" s="93">
        <v>0</v>
      </c>
      <c r="L29" s="94">
        <v>0</v>
      </c>
    </row>
    <row r="30" spans="1:12" ht="21.75" customHeight="1">
      <c r="A30" s="318" t="s">
        <v>125</v>
      </c>
      <c r="B30" s="358"/>
      <c r="C30" s="54"/>
      <c r="D30" s="301">
        <f t="shared" si="3"/>
        <v>204</v>
      </c>
      <c r="E30" s="93">
        <f>SUM(E31:E34)</f>
        <v>1</v>
      </c>
      <c r="F30" s="93">
        <f aca="true" t="shared" si="4" ref="F30:L30">SUM(F31:F34)</f>
        <v>203</v>
      </c>
      <c r="G30" s="93">
        <f t="shared" si="4"/>
        <v>9</v>
      </c>
      <c r="H30" s="93">
        <f t="shared" si="4"/>
        <v>0</v>
      </c>
      <c r="I30" s="93">
        <f t="shared" si="4"/>
        <v>14</v>
      </c>
      <c r="J30" s="93">
        <f t="shared" si="4"/>
        <v>141</v>
      </c>
      <c r="K30" s="93">
        <f t="shared" si="4"/>
        <v>0</v>
      </c>
      <c r="L30" s="94">
        <f t="shared" si="4"/>
        <v>0</v>
      </c>
    </row>
    <row r="31" spans="1:12" ht="21.75" customHeight="1">
      <c r="A31" s="378"/>
      <c r="B31" s="79" t="s">
        <v>126</v>
      </c>
      <c r="C31" s="54"/>
      <c r="D31" s="301">
        <f t="shared" si="3"/>
        <v>35</v>
      </c>
      <c r="E31" s="93">
        <v>0</v>
      </c>
      <c r="F31" s="93">
        <v>35</v>
      </c>
      <c r="G31" s="93">
        <v>1</v>
      </c>
      <c r="H31" s="93">
        <v>0</v>
      </c>
      <c r="I31" s="93">
        <v>6</v>
      </c>
      <c r="J31" s="93">
        <v>20</v>
      </c>
      <c r="K31" s="93">
        <v>0</v>
      </c>
      <c r="L31" s="94">
        <v>0</v>
      </c>
    </row>
    <row r="32" spans="1:12" ht="21.75" customHeight="1">
      <c r="A32" s="378"/>
      <c r="B32" s="79" t="s">
        <v>127</v>
      </c>
      <c r="C32" s="54"/>
      <c r="D32" s="301">
        <f t="shared" si="3"/>
        <v>44</v>
      </c>
      <c r="E32" s="93">
        <v>0</v>
      </c>
      <c r="F32" s="93">
        <v>44</v>
      </c>
      <c r="G32" s="93">
        <v>1</v>
      </c>
      <c r="H32" s="93">
        <v>0</v>
      </c>
      <c r="I32" s="93">
        <v>1</v>
      </c>
      <c r="J32" s="93">
        <v>42</v>
      </c>
      <c r="K32" s="93">
        <v>0</v>
      </c>
      <c r="L32" s="94">
        <v>0</v>
      </c>
    </row>
    <row r="33" spans="1:12" ht="21.75" customHeight="1">
      <c r="A33" s="378"/>
      <c r="B33" s="79" t="s">
        <v>128</v>
      </c>
      <c r="C33" s="54"/>
      <c r="D33" s="301">
        <f t="shared" si="3"/>
        <v>10</v>
      </c>
      <c r="E33" s="93">
        <v>0</v>
      </c>
      <c r="F33" s="93">
        <v>10</v>
      </c>
      <c r="G33" s="93">
        <v>0</v>
      </c>
      <c r="H33" s="93">
        <v>0</v>
      </c>
      <c r="I33" s="93">
        <v>0</v>
      </c>
      <c r="J33" s="93">
        <v>4</v>
      </c>
      <c r="K33" s="93">
        <v>0</v>
      </c>
      <c r="L33" s="94">
        <v>0</v>
      </c>
    </row>
    <row r="34" spans="1:12" ht="21.75" customHeight="1">
      <c r="A34" s="379"/>
      <c r="B34" s="105" t="s">
        <v>113</v>
      </c>
      <c r="C34" s="116"/>
      <c r="D34" s="305">
        <f t="shared" si="3"/>
        <v>115</v>
      </c>
      <c r="E34" s="96">
        <v>1</v>
      </c>
      <c r="F34" s="96">
        <v>114</v>
      </c>
      <c r="G34" s="96">
        <v>7</v>
      </c>
      <c r="H34" s="96">
        <v>0</v>
      </c>
      <c r="I34" s="96">
        <v>7</v>
      </c>
      <c r="J34" s="96">
        <v>75</v>
      </c>
      <c r="K34" s="96">
        <v>0</v>
      </c>
      <c r="L34" s="97">
        <v>0</v>
      </c>
    </row>
    <row r="35" spans="11:12" s="37" customFormat="1" ht="17.25" customHeight="1">
      <c r="K35" s="38"/>
      <c r="L35" s="39" t="s">
        <v>106</v>
      </c>
    </row>
  </sheetData>
  <sheetProtection/>
  <mergeCells count="40">
    <mergeCell ref="A27:B27"/>
    <mergeCell ref="A28:B28"/>
    <mergeCell ref="A29:B29"/>
    <mergeCell ref="A30:B30"/>
    <mergeCell ref="A31:A34"/>
    <mergeCell ref="A20:B20"/>
    <mergeCell ref="H20:M20"/>
    <mergeCell ref="A25:B26"/>
    <mergeCell ref="D25:F25"/>
    <mergeCell ref="G25:G26"/>
    <mergeCell ref="H25:H26"/>
    <mergeCell ref="I25:I26"/>
    <mergeCell ref="J25:J26"/>
    <mergeCell ref="K25:K26"/>
    <mergeCell ref="L25:L26"/>
    <mergeCell ref="L14:L15"/>
    <mergeCell ref="M14:M15"/>
    <mergeCell ref="A16:B16"/>
    <mergeCell ref="A17:B17"/>
    <mergeCell ref="A18:B18"/>
    <mergeCell ref="J14:J15"/>
    <mergeCell ref="K14:K15"/>
    <mergeCell ref="A19:B19"/>
    <mergeCell ref="A14:B15"/>
    <mergeCell ref="D14:G14"/>
    <mergeCell ref="H14:H15"/>
    <mergeCell ref="I14:I15"/>
    <mergeCell ref="A7:B7"/>
    <mergeCell ref="D7:E7"/>
    <mergeCell ref="A8:B8"/>
    <mergeCell ref="D8:E8"/>
    <mergeCell ref="A9:B9"/>
    <mergeCell ref="D9:E9"/>
    <mergeCell ref="A6:B6"/>
    <mergeCell ref="D6:E6"/>
    <mergeCell ref="A1:D1"/>
    <mergeCell ref="A4:B4"/>
    <mergeCell ref="D4:E4"/>
    <mergeCell ref="A5:B5"/>
    <mergeCell ref="D5:E5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11.75390625" style="1" customWidth="1"/>
    <col min="2" max="2" width="0.875" style="1" customWidth="1"/>
    <col min="3" max="14" width="6.25390625" style="1" customWidth="1"/>
    <col min="15" max="16" width="9.375" style="1" customWidth="1"/>
    <col min="17" max="16384" width="9.00390625" style="1" customWidth="1"/>
  </cols>
  <sheetData>
    <row r="1" spans="1:5" ht="13.5">
      <c r="A1" s="334" t="s">
        <v>129</v>
      </c>
      <c r="B1" s="334"/>
      <c r="C1" s="334"/>
      <c r="D1" s="334"/>
      <c r="E1" s="334"/>
    </row>
    <row r="2" ht="13.5">
      <c r="L2" s="7" t="s">
        <v>47</v>
      </c>
    </row>
    <row r="3" spans="1:12" ht="24" customHeight="1">
      <c r="A3" s="380" t="s">
        <v>92</v>
      </c>
      <c r="B3" s="109"/>
      <c r="C3" s="382" t="s">
        <v>130</v>
      </c>
      <c r="D3" s="383"/>
      <c r="E3" s="384"/>
      <c r="F3" s="361" t="s">
        <v>131</v>
      </c>
      <c r="G3" s="361" t="s">
        <v>96</v>
      </c>
      <c r="H3" s="367" t="s">
        <v>132</v>
      </c>
      <c r="I3" s="386" t="s">
        <v>133</v>
      </c>
      <c r="J3" s="387"/>
      <c r="K3" s="361" t="s">
        <v>134</v>
      </c>
      <c r="L3" s="328" t="s">
        <v>135</v>
      </c>
    </row>
    <row r="4" spans="1:12" ht="26.25" customHeight="1">
      <c r="A4" s="381"/>
      <c r="B4" s="45"/>
      <c r="C4" s="99"/>
      <c r="D4" s="110" t="s">
        <v>136</v>
      </c>
      <c r="E4" s="111" t="s">
        <v>113</v>
      </c>
      <c r="F4" s="385"/>
      <c r="G4" s="385"/>
      <c r="H4" s="369"/>
      <c r="I4" s="100" t="s">
        <v>137</v>
      </c>
      <c r="J4" s="46" t="s">
        <v>113</v>
      </c>
      <c r="K4" s="385"/>
      <c r="L4" s="323"/>
    </row>
    <row r="5" spans="1:12" ht="21.75" customHeight="1">
      <c r="A5" s="14" t="s">
        <v>101</v>
      </c>
      <c r="B5" s="15"/>
      <c r="C5" s="48">
        <f>SUM(C6:C7)</f>
        <v>1684</v>
      </c>
      <c r="D5" s="48">
        <f aca="true" t="shared" si="0" ref="D5:L5">SUM(D6:D7)</f>
        <v>826</v>
      </c>
      <c r="E5" s="48">
        <f t="shared" si="0"/>
        <v>858</v>
      </c>
      <c r="F5" s="48">
        <f t="shared" si="0"/>
        <v>52</v>
      </c>
      <c r="G5" s="48">
        <f t="shared" si="0"/>
        <v>81</v>
      </c>
      <c r="H5" s="48">
        <f t="shared" si="0"/>
        <v>435</v>
      </c>
      <c r="I5" s="48">
        <f t="shared" si="0"/>
        <v>3327</v>
      </c>
      <c r="J5" s="48">
        <f t="shared" si="0"/>
        <v>426</v>
      </c>
      <c r="K5" s="48">
        <f t="shared" si="0"/>
        <v>0</v>
      </c>
      <c r="L5" s="70">
        <f t="shared" si="0"/>
        <v>0</v>
      </c>
    </row>
    <row r="6" spans="1:12" ht="21.75" customHeight="1">
      <c r="A6" s="113" t="s">
        <v>138</v>
      </c>
      <c r="B6" s="114"/>
      <c r="C6" s="51">
        <f>SUM(D6:E6)</f>
        <v>1658</v>
      </c>
      <c r="D6" s="52">
        <v>816</v>
      </c>
      <c r="E6" s="98">
        <v>842</v>
      </c>
      <c r="F6" s="52">
        <v>51</v>
      </c>
      <c r="G6" s="52">
        <v>74</v>
      </c>
      <c r="H6" s="52">
        <v>428</v>
      </c>
      <c r="I6" s="52">
        <v>3259</v>
      </c>
      <c r="J6" s="52">
        <v>420</v>
      </c>
      <c r="K6" s="52">
        <v>0</v>
      </c>
      <c r="L6" s="53">
        <v>0</v>
      </c>
    </row>
    <row r="7" spans="1:12" ht="21.75" customHeight="1">
      <c r="A7" s="105" t="s">
        <v>139</v>
      </c>
      <c r="B7" s="106"/>
      <c r="C7" s="58">
        <f>SUM(D7:E7)</f>
        <v>26</v>
      </c>
      <c r="D7" s="59">
        <v>10</v>
      </c>
      <c r="E7" s="59">
        <v>16</v>
      </c>
      <c r="F7" s="59">
        <v>1</v>
      </c>
      <c r="G7" s="59">
        <v>7</v>
      </c>
      <c r="H7" s="59">
        <v>7</v>
      </c>
      <c r="I7" s="59">
        <v>68</v>
      </c>
      <c r="J7" s="59">
        <v>6</v>
      </c>
      <c r="K7" s="59">
        <v>0</v>
      </c>
      <c r="L7" s="60">
        <v>0</v>
      </c>
    </row>
    <row r="8" spans="10:12" s="37" customFormat="1" ht="16.5" customHeight="1">
      <c r="J8" s="38"/>
      <c r="L8" s="39" t="s">
        <v>106</v>
      </c>
    </row>
    <row r="10" spans="1:5" ht="13.5">
      <c r="A10" s="334" t="s">
        <v>140</v>
      </c>
      <c r="B10" s="334"/>
      <c r="C10" s="334"/>
      <c r="D10" s="334"/>
      <c r="E10" s="334"/>
    </row>
    <row r="11" ht="13.5">
      <c r="L11" s="7" t="s">
        <v>47</v>
      </c>
    </row>
    <row r="12" spans="1:12" ht="24" customHeight="1">
      <c r="A12" s="380" t="s">
        <v>92</v>
      </c>
      <c r="B12" s="43"/>
      <c r="C12" s="377" t="s">
        <v>130</v>
      </c>
      <c r="D12" s="324"/>
      <c r="E12" s="324"/>
      <c r="F12" s="361" t="s">
        <v>131</v>
      </c>
      <c r="G12" s="361" t="s">
        <v>96</v>
      </c>
      <c r="H12" s="367" t="s">
        <v>132</v>
      </c>
      <c r="I12" s="386" t="s">
        <v>141</v>
      </c>
      <c r="J12" s="387"/>
      <c r="K12" s="361" t="s">
        <v>134</v>
      </c>
      <c r="L12" s="328" t="s">
        <v>135</v>
      </c>
    </row>
    <row r="13" spans="1:12" ht="30" customHeight="1">
      <c r="A13" s="381"/>
      <c r="B13" s="45"/>
      <c r="C13" s="99"/>
      <c r="D13" s="110" t="s">
        <v>136</v>
      </c>
      <c r="E13" s="111" t="s">
        <v>113</v>
      </c>
      <c r="F13" s="385"/>
      <c r="G13" s="385"/>
      <c r="H13" s="369"/>
      <c r="I13" s="100" t="s">
        <v>137</v>
      </c>
      <c r="J13" s="46" t="s">
        <v>113</v>
      </c>
      <c r="K13" s="385"/>
      <c r="L13" s="323"/>
    </row>
    <row r="14" spans="1:12" ht="21.75" customHeight="1">
      <c r="A14" s="14" t="s">
        <v>101</v>
      </c>
      <c r="B14" s="15"/>
      <c r="C14" s="48">
        <f>SUM(C15:C16)</f>
        <v>3027</v>
      </c>
      <c r="D14" s="48">
        <f aca="true" t="shared" si="1" ref="D14:L14">SUM(D15:D16)</f>
        <v>1487</v>
      </c>
      <c r="E14" s="48">
        <f t="shared" si="1"/>
        <v>1540</v>
      </c>
      <c r="F14" s="48">
        <f t="shared" si="1"/>
        <v>208</v>
      </c>
      <c r="G14" s="48">
        <f t="shared" si="1"/>
        <v>159</v>
      </c>
      <c r="H14" s="48">
        <f t="shared" si="1"/>
        <v>954</v>
      </c>
      <c r="I14" s="48">
        <f t="shared" si="1"/>
        <v>7719</v>
      </c>
      <c r="J14" s="48">
        <f t="shared" si="1"/>
        <v>791</v>
      </c>
      <c r="K14" s="48">
        <f t="shared" si="1"/>
        <v>0</v>
      </c>
      <c r="L14" s="70">
        <f t="shared" si="1"/>
        <v>0</v>
      </c>
    </row>
    <row r="15" spans="1:12" ht="21.75" customHeight="1">
      <c r="A15" s="113" t="s">
        <v>138</v>
      </c>
      <c r="B15" s="114"/>
      <c r="C15" s="51">
        <f>SUM(D15:E15)</f>
        <v>3023</v>
      </c>
      <c r="D15" s="52">
        <v>1485</v>
      </c>
      <c r="E15" s="52">
        <v>1538</v>
      </c>
      <c r="F15" s="52">
        <v>208</v>
      </c>
      <c r="G15" s="52">
        <v>158</v>
      </c>
      <c r="H15" s="52">
        <v>953</v>
      </c>
      <c r="I15" s="52">
        <v>7712</v>
      </c>
      <c r="J15" s="52">
        <v>791</v>
      </c>
      <c r="K15" s="52">
        <v>0</v>
      </c>
      <c r="L15" s="53">
        <v>0</v>
      </c>
    </row>
    <row r="16" spans="1:12" ht="21.75" customHeight="1">
      <c r="A16" s="105" t="s">
        <v>139</v>
      </c>
      <c r="B16" s="106"/>
      <c r="C16" s="58">
        <f>SUM(D16:E16)</f>
        <v>4</v>
      </c>
      <c r="D16" s="59">
        <v>2</v>
      </c>
      <c r="E16" s="59">
        <v>2</v>
      </c>
      <c r="F16" s="59">
        <v>0</v>
      </c>
      <c r="G16" s="59">
        <v>1</v>
      </c>
      <c r="H16" s="59">
        <v>1</v>
      </c>
      <c r="I16" s="59">
        <v>7</v>
      </c>
      <c r="J16" s="59">
        <v>0</v>
      </c>
      <c r="K16" s="59">
        <v>0</v>
      </c>
      <c r="L16" s="60">
        <v>0</v>
      </c>
    </row>
    <row r="17" spans="11:12" s="37" customFormat="1" ht="16.5" customHeight="1">
      <c r="K17" s="38"/>
      <c r="L17" s="39" t="s">
        <v>106</v>
      </c>
    </row>
    <row r="19" spans="1:5" ht="13.5">
      <c r="A19" s="3" t="s">
        <v>142</v>
      </c>
      <c r="B19" s="3"/>
      <c r="C19" s="3"/>
      <c r="D19" s="3"/>
      <c r="E19" s="3"/>
    </row>
    <row r="20" ht="13.5">
      <c r="N20" s="7" t="s">
        <v>47</v>
      </c>
    </row>
    <row r="21" spans="1:14" ht="27" customHeight="1">
      <c r="A21" s="320" t="s">
        <v>92</v>
      </c>
      <c r="B21" s="320"/>
      <c r="C21" s="388"/>
      <c r="D21" s="361" t="s">
        <v>143</v>
      </c>
      <c r="E21" s="361"/>
      <c r="F21" s="367" t="s">
        <v>131</v>
      </c>
      <c r="G21" s="361" t="s">
        <v>96</v>
      </c>
      <c r="H21" s="367" t="s">
        <v>132</v>
      </c>
      <c r="I21" s="361" t="s">
        <v>144</v>
      </c>
      <c r="J21" s="324"/>
      <c r="K21" s="361" t="s">
        <v>98</v>
      </c>
      <c r="L21" s="361" t="s">
        <v>134</v>
      </c>
      <c r="M21" s="361" t="s">
        <v>145</v>
      </c>
      <c r="N21" s="328" t="s">
        <v>135</v>
      </c>
    </row>
    <row r="22" spans="1:14" ht="30" customHeight="1">
      <c r="A22" s="389"/>
      <c r="B22" s="389"/>
      <c r="C22" s="390"/>
      <c r="D22" s="385"/>
      <c r="E22" s="385"/>
      <c r="F22" s="369"/>
      <c r="G22" s="385"/>
      <c r="H22" s="369"/>
      <c r="I22" s="100" t="s">
        <v>137</v>
      </c>
      <c r="J22" s="46" t="s">
        <v>113</v>
      </c>
      <c r="K22" s="385"/>
      <c r="L22" s="385"/>
      <c r="M22" s="368"/>
      <c r="N22" s="323"/>
    </row>
    <row r="23" spans="1:15" ht="21.75" customHeight="1">
      <c r="A23" s="330" t="s">
        <v>146</v>
      </c>
      <c r="B23" s="330"/>
      <c r="C23" s="391"/>
      <c r="D23" s="392">
        <f>SUM(D24:E27)</f>
        <v>1370</v>
      </c>
      <c r="E23" s="392"/>
      <c r="F23" s="48">
        <f>SUM(F24:F27)</f>
        <v>52</v>
      </c>
      <c r="G23" s="48">
        <f aca="true" t="shared" si="2" ref="G23:N23">SUM(G24:G27)</f>
        <v>103</v>
      </c>
      <c r="H23" s="48">
        <f t="shared" si="2"/>
        <v>154</v>
      </c>
      <c r="I23" s="48">
        <f t="shared" si="2"/>
        <v>397</v>
      </c>
      <c r="J23" s="48">
        <f t="shared" si="2"/>
        <v>4305</v>
      </c>
      <c r="K23" s="48">
        <f t="shared" si="2"/>
        <v>0</v>
      </c>
      <c r="L23" s="48">
        <f t="shared" si="2"/>
        <v>0</v>
      </c>
      <c r="M23" s="48">
        <f t="shared" si="2"/>
        <v>0</v>
      </c>
      <c r="N23" s="70">
        <f t="shared" si="2"/>
        <v>0</v>
      </c>
      <c r="O23" s="115"/>
    </row>
    <row r="24" spans="1:14" ht="21.75" customHeight="1">
      <c r="A24" s="393" t="s">
        <v>147</v>
      </c>
      <c r="B24" s="393"/>
      <c r="C24" s="394"/>
      <c r="D24" s="395">
        <v>227</v>
      </c>
      <c r="E24" s="395"/>
      <c r="F24" s="52">
        <v>7</v>
      </c>
      <c r="G24" s="52">
        <v>17</v>
      </c>
      <c r="H24" s="52">
        <v>102</v>
      </c>
      <c r="I24" s="52">
        <v>349</v>
      </c>
      <c r="J24" s="52">
        <v>1424</v>
      </c>
      <c r="K24" s="52">
        <v>0</v>
      </c>
      <c r="L24" s="52">
        <v>0</v>
      </c>
      <c r="M24" s="52">
        <v>0</v>
      </c>
      <c r="N24" s="53">
        <v>0</v>
      </c>
    </row>
    <row r="25" spans="1:14" ht="21.75" customHeight="1">
      <c r="A25" s="318" t="s">
        <v>148</v>
      </c>
      <c r="B25" s="318"/>
      <c r="C25" s="396"/>
      <c r="D25" s="397">
        <v>1070</v>
      </c>
      <c r="E25" s="397"/>
      <c r="F25" s="18">
        <v>43</v>
      </c>
      <c r="G25" s="18">
        <v>85</v>
      </c>
      <c r="H25" s="18">
        <v>45</v>
      </c>
      <c r="I25" s="18">
        <v>23</v>
      </c>
      <c r="J25" s="18">
        <v>2242</v>
      </c>
      <c r="K25" s="18">
        <v>0</v>
      </c>
      <c r="L25" s="18">
        <v>0</v>
      </c>
      <c r="M25" s="18">
        <v>0</v>
      </c>
      <c r="N25" s="19">
        <v>0</v>
      </c>
    </row>
    <row r="26" spans="1:14" ht="21.75" customHeight="1">
      <c r="A26" s="318" t="s">
        <v>149</v>
      </c>
      <c r="B26" s="318"/>
      <c r="C26" s="396"/>
      <c r="D26" s="397">
        <v>13</v>
      </c>
      <c r="E26" s="397"/>
      <c r="F26" s="18">
        <v>0</v>
      </c>
      <c r="G26" s="18">
        <v>1</v>
      </c>
      <c r="H26" s="18">
        <v>4</v>
      </c>
      <c r="I26" s="18">
        <v>24</v>
      </c>
      <c r="J26" s="18">
        <v>555</v>
      </c>
      <c r="K26" s="18">
        <v>0</v>
      </c>
      <c r="L26" s="18">
        <v>0</v>
      </c>
      <c r="M26" s="18">
        <v>0</v>
      </c>
      <c r="N26" s="19">
        <v>0</v>
      </c>
    </row>
    <row r="27" spans="1:14" s="37" customFormat="1" ht="19.5" customHeight="1">
      <c r="A27" s="398" t="s">
        <v>150</v>
      </c>
      <c r="B27" s="398"/>
      <c r="C27" s="399"/>
      <c r="D27" s="400">
        <v>60</v>
      </c>
      <c r="E27" s="400"/>
      <c r="F27" s="59">
        <v>2</v>
      </c>
      <c r="G27" s="59">
        <v>0</v>
      </c>
      <c r="H27" s="59">
        <v>3</v>
      </c>
      <c r="I27" s="59">
        <v>1</v>
      </c>
      <c r="J27" s="59">
        <v>84</v>
      </c>
      <c r="K27" s="59">
        <v>0</v>
      </c>
      <c r="L27" s="59">
        <v>0</v>
      </c>
      <c r="M27" s="59">
        <v>0</v>
      </c>
      <c r="N27" s="60">
        <v>0</v>
      </c>
    </row>
    <row r="28" spans="1:14" ht="13.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8"/>
      <c r="L28" s="37"/>
      <c r="M28" s="37"/>
      <c r="N28" s="39" t="s">
        <v>106</v>
      </c>
    </row>
  </sheetData>
  <sheetProtection/>
  <mergeCells count="38">
    <mergeCell ref="A26:C26"/>
    <mergeCell ref="D26:E26"/>
    <mergeCell ref="A27:C27"/>
    <mergeCell ref="D27:E27"/>
    <mergeCell ref="A23:C23"/>
    <mergeCell ref="D23:E23"/>
    <mergeCell ref="A24:C24"/>
    <mergeCell ref="D24:E24"/>
    <mergeCell ref="A25:C25"/>
    <mergeCell ref="D25:E25"/>
    <mergeCell ref="I21:J21"/>
    <mergeCell ref="K21:K22"/>
    <mergeCell ref="L21:L22"/>
    <mergeCell ref="M21:M22"/>
    <mergeCell ref="N21:N22"/>
    <mergeCell ref="A21:C22"/>
    <mergeCell ref="D21:E22"/>
    <mergeCell ref="F21:F22"/>
    <mergeCell ref="G21:G22"/>
    <mergeCell ref="H21:H22"/>
    <mergeCell ref="I3:J3"/>
    <mergeCell ref="K3:K4"/>
    <mergeCell ref="L3:L4"/>
    <mergeCell ref="A10:E10"/>
    <mergeCell ref="A12:A13"/>
    <mergeCell ref="C12:E12"/>
    <mergeCell ref="F12:F13"/>
    <mergeCell ref="G12:G13"/>
    <mergeCell ref="H12:H13"/>
    <mergeCell ref="I12:J12"/>
    <mergeCell ref="H3:H4"/>
    <mergeCell ref="K12:K13"/>
    <mergeCell ref="L12:L13"/>
    <mergeCell ref="A1:E1"/>
    <mergeCell ref="A3:A4"/>
    <mergeCell ref="C3:E3"/>
    <mergeCell ref="F3:F4"/>
    <mergeCell ref="G3:G4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18.125" style="1" customWidth="1"/>
    <col min="2" max="2" width="0.875" style="1" customWidth="1"/>
    <col min="3" max="13" width="6.25390625" style="1" customWidth="1"/>
    <col min="14" max="16384" width="9.00390625" style="1" customWidth="1"/>
  </cols>
  <sheetData>
    <row r="1" spans="1:3" ht="13.5" customHeight="1">
      <c r="A1" s="3" t="s">
        <v>151</v>
      </c>
      <c r="B1" s="3"/>
      <c r="C1" s="3"/>
    </row>
    <row r="2" spans="10:13" ht="13.5" customHeight="1">
      <c r="J2" s="20"/>
      <c r="L2" s="7"/>
      <c r="M2" s="7" t="s">
        <v>47</v>
      </c>
    </row>
    <row r="3" spans="1:14" ht="21.75" customHeight="1">
      <c r="A3" s="9" t="s">
        <v>108</v>
      </c>
      <c r="B3" s="10"/>
      <c r="C3" s="11" t="s">
        <v>152</v>
      </c>
      <c r="D3" s="11" t="s">
        <v>153</v>
      </c>
      <c r="E3" s="11" t="s">
        <v>154</v>
      </c>
      <c r="F3" s="11" t="s">
        <v>155</v>
      </c>
      <c r="G3" s="11" t="s">
        <v>156</v>
      </c>
      <c r="H3" s="11" t="s">
        <v>157</v>
      </c>
      <c r="I3" s="11" t="s">
        <v>158</v>
      </c>
      <c r="J3" s="11" t="s">
        <v>159</v>
      </c>
      <c r="K3" s="11" t="s">
        <v>160</v>
      </c>
      <c r="L3" s="11" t="s">
        <v>161</v>
      </c>
      <c r="M3" s="12" t="s">
        <v>162</v>
      </c>
      <c r="N3" s="20"/>
    </row>
    <row r="4" spans="1:14" ht="21.75" customHeight="1">
      <c r="A4" s="14" t="s">
        <v>101</v>
      </c>
      <c r="B4" s="15"/>
      <c r="C4" s="48">
        <f>SUM(D4:M4)</f>
        <v>9</v>
      </c>
      <c r="D4" s="48">
        <f>SUM(D5:D10)</f>
        <v>4</v>
      </c>
      <c r="E4" s="48">
        <f aca="true" t="shared" si="0" ref="E4:M4">SUM(E5:E10)</f>
        <v>1</v>
      </c>
      <c r="F4" s="48">
        <f t="shared" si="0"/>
        <v>0</v>
      </c>
      <c r="G4" s="48">
        <f t="shared" si="0"/>
        <v>1</v>
      </c>
      <c r="H4" s="48">
        <f t="shared" si="0"/>
        <v>2</v>
      </c>
      <c r="I4" s="48">
        <f t="shared" si="0"/>
        <v>0</v>
      </c>
      <c r="J4" s="48">
        <f t="shared" si="0"/>
        <v>0</v>
      </c>
      <c r="K4" s="48">
        <f t="shared" si="0"/>
        <v>1</v>
      </c>
      <c r="L4" s="48">
        <f t="shared" si="0"/>
        <v>0</v>
      </c>
      <c r="M4" s="70">
        <f t="shared" si="0"/>
        <v>0</v>
      </c>
      <c r="N4" s="20"/>
    </row>
    <row r="5" spans="1:14" ht="21.75" customHeight="1">
      <c r="A5" s="16" t="s">
        <v>163</v>
      </c>
      <c r="B5" s="16"/>
      <c r="C5" s="51">
        <f aca="true" t="shared" si="1" ref="C5:C10">SUM(D5:M5)</f>
        <v>3</v>
      </c>
      <c r="D5" s="52">
        <v>2</v>
      </c>
      <c r="E5" s="52">
        <v>1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53">
        <v>0</v>
      </c>
      <c r="N5" s="20"/>
    </row>
    <row r="6" spans="1:14" ht="21.75" customHeight="1">
      <c r="A6" s="16" t="s">
        <v>164</v>
      </c>
      <c r="B6" s="16"/>
      <c r="C6" s="21">
        <f t="shared" si="1"/>
        <v>3</v>
      </c>
      <c r="D6" s="18">
        <v>1</v>
      </c>
      <c r="E6" s="18">
        <v>0</v>
      </c>
      <c r="F6" s="18">
        <v>0</v>
      </c>
      <c r="G6" s="18">
        <v>1</v>
      </c>
      <c r="H6" s="18">
        <v>1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20"/>
    </row>
    <row r="7" spans="1:14" ht="21.75" customHeight="1">
      <c r="A7" s="16" t="s">
        <v>165</v>
      </c>
      <c r="B7" s="16"/>
      <c r="C7" s="21">
        <f t="shared" si="1"/>
        <v>2</v>
      </c>
      <c r="D7" s="18">
        <v>0</v>
      </c>
      <c r="E7" s="18">
        <v>0</v>
      </c>
      <c r="F7" s="18">
        <v>0</v>
      </c>
      <c r="G7" s="18">
        <v>0</v>
      </c>
      <c r="H7" s="18">
        <v>1</v>
      </c>
      <c r="I7" s="18">
        <v>0</v>
      </c>
      <c r="J7" s="18">
        <v>0</v>
      </c>
      <c r="K7" s="18">
        <v>1</v>
      </c>
      <c r="L7" s="18">
        <v>0</v>
      </c>
      <c r="M7" s="19">
        <v>0</v>
      </c>
      <c r="N7" s="20"/>
    </row>
    <row r="8" spans="1:14" ht="21.75" customHeight="1">
      <c r="A8" s="16" t="s">
        <v>166</v>
      </c>
      <c r="B8" s="16"/>
      <c r="C8" s="21">
        <f t="shared" si="1"/>
        <v>1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20"/>
    </row>
    <row r="9" spans="1:14" ht="21.75" customHeight="1">
      <c r="A9" s="16" t="s">
        <v>167</v>
      </c>
      <c r="B9" s="16"/>
      <c r="C9" s="21">
        <f t="shared" si="1"/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9">
        <v>0</v>
      </c>
      <c r="N9" s="20"/>
    </row>
    <row r="10" spans="1:14" ht="21.75" customHeight="1">
      <c r="A10" s="105" t="s">
        <v>168</v>
      </c>
      <c r="B10" s="105"/>
      <c r="C10" s="58">
        <f t="shared" si="1"/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60">
        <v>0</v>
      </c>
      <c r="N10" s="20"/>
    </row>
    <row r="11" spans="10:14" s="37" customFormat="1" ht="16.5" customHeight="1">
      <c r="J11" s="39"/>
      <c r="K11" s="39"/>
      <c r="L11" s="39"/>
      <c r="M11" s="39" t="s">
        <v>169</v>
      </c>
      <c r="N11" s="117"/>
    </row>
    <row r="12" ht="13.5" customHeight="1">
      <c r="N12" s="20"/>
    </row>
    <row r="13" spans="1:14" ht="13.5" customHeight="1">
      <c r="A13" s="3" t="s">
        <v>170</v>
      </c>
      <c r="B13" s="3"/>
      <c r="C13" s="3"/>
      <c r="N13" s="20"/>
    </row>
    <row r="14" spans="11:14" ht="13.5" customHeight="1">
      <c r="K14" s="20"/>
      <c r="L14" s="7"/>
      <c r="M14" s="7" t="s">
        <v>47</v>
      </c>
      <c r="N14" s="20"/>
    </row>
    <row r="15" spans="1:14" ht="21.75" customHeight="1">
      <c r="A15" s="9" t="s">
        <v>108</v>
      </c>
      <c r="B15" s="10"/>
      <c r="C15" s="11" t="s">
        <v>152</v>
      </c>
      <c r="D15" s="11" t="s">
        <v>153</v>
      </c>
      <c r="E15" s="11" t="s">
        <v>154</v>
      </c>
      <c r="F15" s="11" t="s">
        <v>155</v>
      </c>
      <c r="G15" s="11" t="s">
        <v>156</v>
      </c>
      <c r="H15" s="11" t="s">
        <v>157</v>
      </c>
      <c r="I15" s="11" t="s">
        <v>158</v>
      </c>
      <c r="J15" s="11" t="s">
        <v>159</v>
      </c>
      <c r="K15" s="11" t="s">
        <v>160</v>
      </c>
      <c r="L15" s="11" t="s">
        <v>161</v>
      </c>
      <c r="M15" s="12" t="s">
        <v>162</v>
      </c>
      <c r="N15" s="20"/>
    </row>
    <row r="16" spans="1:14" ht="21.75" customHeight="1">
      <c r="A16" s="14" t="s">
        <v>101</v>
      </c>
      <c r="B16" s="15"/>
      <c r="C16" s="48">
        <f>SUM(D16:M16)</f>
        <v>25</v>
      </c>
      <c r="D16" s="48">
        <f>SUM(D17:D22)</f>
        <v>2</v>
      </c>
      <c r="E16" s="48">
        <f aca="true" t="shared" si="2" ref="E16:M16">SUM(E17:E22)</f>
        <v>3</v>
      </c>
      <c r="F16" s="48">
        <f t="shared" si="2"/>
        <v>1</v>
      </c>
      <c r="G16" s="48">
        <f t="shared" si="2"/>
        <v>8</v>
      </c>
      <c r="H16" s="48">
        <f t="shared" si="2"/>
        <v>1</v>
      </c>
      <c r="I16" s="48">
        <f t="shared" si="2"/>
        <v>4</v>
      </c>
      <c r="J16" s="48">
        <f t="shared" si="2"/>
        <v>1</v>
      </c>
      <c r="K16" s="48">
        <f t="shared" si="2"/>
        <v>0</v>
      </c>
      <c r="L16" s="48">
        <f t="shared" si="2"/>
        <v>2</v>
      </c>
      <c r="M16" s="70">
        <f t="shared" si="2"/>
        <v>3</v>
      </c>
      <c r="N16" s="20"/>
    </row>
    <row r="17" spans="1:14" ht="21.75" customHeight="1">
      <c r="A17" s="16" t="s">
        <v>163</v>
      </c>
      <c r="B17" s="16"/>
      <c r="C17" s="51">
        <f aca="true" t="shared" si="3" ref="C17:C22">SUM(D17:M17)</f>
        <v>13</v>
      </c>
      <c r="D17" s="52">
        <v>0</v>
      </c>
      <c r="E17" s="52">
        <v>1</v>
      </c>
      <c r="F17" s="52">
        <v>1</v>
      </c>
      <c r="G17" s="52">
        <v>5</v>
      </c>
      <c r="H17" s="52">
        <v>1</v>
      </c>
      <c r="I17" s="52">
        <v>1</v>
      </c>
      <c r="J17" s="52">
        <v>1</v>
      </c>
      <c r="K17" s="52">
        <v>0</v>
      </c>
      <c r="L17" s="52">
        <v>1</v>
      </c>
      <c r="M17" s="53">
        <v>2</v>
      </c>
      <c r="N17" s="20"/>
    </row>
    <row r="18" spans="1:14" ht="21.75" customHeight="1">
      <c r="A18" s="16" t="s">
        <v>164</v>
      </c>
      <c r="B18" s="16"/>
      <c r="C18" s="21">
        <f t="shared" si="3"/>
        <v>6</v>
      </c>
      <c r="D18" s="18">
        <v>1</v>
      </c>
      <c r="E18" s="18">
        <v>1</v>
      </c>
      <c r="F18" s="18">
        <v>0</v>
      </c>
      <c r="G18" s="18">
        <v>0</v>
      </c>
      <c r="H18" s="18">
        <v>0</v>
      </c>
      <c r="I18" s="18">
        <v>3</v>
      </c>
      <c r="J18" s="18">
        <v>0</v>
      </c>
      <c r="K18" s="18">
        <v>0</v>
      </c>
      <c r="L18" s="18">
        <v>0</v>
      </c>
      <c r="M18" s="19">
        <v>1</v>
      </c>
      <c r="N18" s="20"/>
    </row>
    <row r="19" spans="1:14" ht="21.75" customHeight="1">
      <c r="A19" s="16" t="s">
        <v>165</v>
      </c>
      <c r="B19" s="16"/>
      <c r="C19" s="21">
        <f t="shared" si="3"/>
        <v>3</v>
      </c>
      <c r="D19" s="18">
        <v>0</v>
      </c>
      <c r="E19" s="18">
        <v>0</v>
      </c>
      <c r="F19" s="18">
        <v>0</v>
      </c>
      <c r="G19" s="18">
        <v>3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>
        <v>0</v>
      </c>
      <c r="N19" s="20"/>
    </row>
    <row r="20" spans="1:14" ht="21.75" customHeight="1">
      <c r="A20" s="16" t="s">
        <v>166</v>
      </c>
      <c r="B20" s="16"/>
      <c r="C20" s="21">
        <f t="shared" si="3"/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9">
        <v>0</v>
      </c>
      <c r="N20" s="20"/>
    </row>
    <row r="21" spans="1:13" ht="21.75" customHeight="1">
      <c r="A21" s="16" t="s">
        <v>167</v>
      </c>
      <c r="B21" s="16"/>
      <c r="C21" s="21">
        <f t="shared" si="3"/>
        <v>2</v>
      </c>
      <c r="D21" s="18">
        <v>1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9">
        <v>0</v>
      </c>
    </row>
    <row r="22" spans="1:13" ht="21.75" customHeight="1">
      <c r="A22" s="105" t="s">
        <v>168</v>
      </c>
      <c r="B22" s="105"/>
      <c r="C22" s="58">
        <f t="shared" si="3"/>
        <v>1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1</v>
      </c>
      <c r="M22" s="60">
        <v>0</v>
      </c>
    </row>
    <row r="23" spans="10:13" s="37" customFormat="1" ht="17.25" customHeight="1">
      <c r="J23" s="39"/>
      <c r="K23" s="39"/>
      <c r="L23" s="39"/>
      <c r="M23" s="39" t="s">
        <v>169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14.75390625" style="1" customWidth="1"/>
    <col min="2" max="2" width="0.875" style="1" customWidth="1"/>
    <col min="3" max="18" width="4.50390625" style="1" customWidth="1"/>
    <col min="19" max="16384" width="9.00390625" style="1" customWidth="1"/>
  </cols>
  <sheetData>
    <row r="1" spans="1:4" ht="18.75" customHeight="1">
      <c r="A1" s="4" t="s">
        <v>171</v>
      </c>
      <c r="B1" s="4"/>
      <c r="C1" s="4"/>
      <c r="D1" s="4"/>
    </row>
    <row r="2" spans="1:4" ht="13.5" customHeight="1">
      <c r="A2" s="3" t="s">
        <v>172</v>
      </c>
      <c r="B2" s="3"/>
      <c r="C2" s="3"/>
      <c r="D2" s="3"/>
    </row>
    <row r="3" spans="1:18" ht="13.5" customHeight="1">
      <c r="A3" s="3"/>
      <c r="B3" s="3"/>
      <c r="C3" s="3"/>
      <c r="D3" s="3"/>
      <c r="R3" s="7" t="s">
        <v>47</v>
      </c>
    </row>
    <row r="4" spans="1:18" ht="20.25" customHeight="1">
      <c r="A4" s="380" t="s">
        <v>173</v>
      </c>
      <c r="B4" s="43"/>
      <c r="C4" s="118"/>
      <c r="D4" s="119"/>
      <c r="E4" s="406" t="s">
        <v>174</v>
      </c>
      <c r="F4" s="406"/>
      <c r="G4" s="406"/>
      <c r="H4" s="406"/>
      <c r="I4" s="406"/>
      <c r="J4" s="406"/>
      <c r="K4" s="406"/>
      <c r="L4" s="119"/>
      <c r="M4" s="120"/>
      <c r="N4" s="361" t="s">
        <v>175</v>
      </c>
      <c r="O4" s="361" t="s">
        <v>176</v>
      </c>
      <c r="P4" s="361" t="s">
        <v>132</v>
      </c>
      <c r="Q4" s="361" t="s">
        <v>177</v>
      </c>
      <c r="R4" s="328" t="s">
        <v>178</v>
      </c>
    </row>
    <row r="5" spans="1:18" ht="20.25" customHeight="1">
      <c r="A5" s="381"/>
      <c r="B5" s="45"/>
      <c r="C5" s="121" t="s">
        <v>179</v>
      </c>
      <c r="D5" s="121" t="s">
        <v>180</v>
      </c>
      <c r="E5" s="121" t="s">
        <v>154</v>
      </c>
      <c r="F5" s="121" t="s">
        <v>155</v>
      </c>
      <c r="G5" s="121" t="s">
        <v>181</v>
      </c>
      <c r="H5" s="121" t="s">
        <v>182</v>
      </c>
      <c r="I5" s="121" t="s">
        <v>183</v>
      </c>
      <c r="J5" s="121" t="s">
        <v>184</v>
      </c>
      <c r="K5" s="121" t="s">
        <v>160</v>
      </c>
      <c r="L5" s="121" t="s">
        <v>161</v>
      </c>
      <c r="M5" s="121" t="s">
        <v>185</v>
      </c>
      <c r="N5" s="407"/>
      <c r="O5" s="407"/>
      <c r="P5" s="407"/>
      <c r="Q5" s="407"/>
      <c r="R5" s="401"/>
    </row>
    <row r="6" spans="1:18" ht="20.25" customHeight="1">
      <c r="A6" s="14" t="s">
        <v>101</v>
      </c>
      <c r="B6" s="15"/>
      <c r="C6" s="48">
        <f>SUM(D6:M6)</f>
        <v>60</v>
      </c>
      <c r="D6" s="48">
        <f>SUM(D7:D8)</f>
        <v>12</v>
      </c>
      <c r="E6" s="48">
        <f aca="true" t="shared" si="0" ref="E6:M6">SUM(E7:E8)</f>
        <v>8</v>
      </c>
      <c r="F6" s="48">
        <f t="shared" si="0"/>
        <v>5</v>
      </c>
      <c r="G6" s="48">
        <f t="shared" si="0"/>
        <v>6</v>
      </c>
      <c r="H6" s="48">
        <f t="shared" si="0"/>
        <v>3</v>
      </c>
      <c r="I6" s="48">
        <f t="shared" si="0"/>
        <v>6</v>
      </c>
      <c r="J6" s="48">
        <f t="shared" si="0"/>
        <v>4</v>
      </c>
      <c r="K6" s="48">
        <f t="shared" si="0"/>
        <v>9</v>
      </c>
      <c r="L6" s="48">
        <f t="shared" si="0"/>
        <v>4</v>
      </c>
      <c r="M6" s="48">
        <f t="shared" si="0"/>
        <v>3</v>
      </c>
      <c r="N6" s="48">
        <f>SUM(N7:N11)</f>
        <v>2</v>
      </c>
      <c r="O6" s="48">
        <f>SUM(O7:O11)</f>
        <v>1</v>
      </c>
      <c r="P6" s="48">
        <f>SUM(P7:P11)</f>
        <v>57</v>
      </c>
      <c r="Q6" s="48">
        <f>SUM(Q7:Q11)</f>
        <v>0</v>
      </c>
      <c r="R6" s="70">
        <f>SUM(R7:R11)</f>
        <v>0</v>
      </c>
    </row>
    <row r="7" spans="1:18" ht="20.25" customHeight="1">
      <c r="A7" s="16" t="s">
        <v>186</v>
      </c>
      <c r="B7" s="17"/>
      <c r="C7" s="21">
        <f>SUM(D7:M7)</f>
        <v>5</v>
      </c>
      <c r="D7" s="52">
        <v>0</v>
      </c>
      <c r="E7" s="122">
        <v>2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122">
        <v>2</v>
      </c>
      <c r="L7" s="52">
        <v>0</v>
      </c>
      <c r="M7" s="122">
        <v>1</v>
      </c>
      <c r="N7" s="52">
        <v>0</v>
      </c>
      <c r="O7" s="52">
        <v>0</v>
      </c>
      <c r="P7" s="122">
        <v>4</v>
      </c>
      <c r="Q7" s="18">
        <v>0</v>
      </c>
      <c r="R7" s="19">
        <v>0</v>
      </c>
    </row>
    <row r="8" spans="1:18" ht="20.25" customHeight="1">
      <c r="A8" s="16" t="s">
        <v>187</v>
      </c>
      <c r="B8" s="17"/>
      <c r="C8" s="21">
        <f>SUM(D8:M8)</f>
        <v>55</v>
      </c>
      <c r="D8" s="18">
        <v>12</v>
      </c>
      <c r="E8" s="18">
        <v>6</v>
      </c>
      <c r="F8" s="18">
        <v>5</v>
      </c>
      <c r="G8" s="18">
        <v>6</v>
      </c>
      <c r="H8" s="18">
        <v>3</v>
      </c>
      <c r="I8" s="18">
        <v>6</v>
      </c>
      <c r="J8" s="18">
        <v>4</v>
      </c>
      <c r="K8" s="18">
        <v>7</v>
      </c>
      <c r="L8" s="18">
        <v>4</v>
      </c>
      <c r="M8" s="18">
        <v>2</v>
      </c>
      <c r="N8" s="18">
        <v>2</v>
      </c>
      <c r="O8" s="18">
        <v>1</v>
      </c>
      <c r="P8" s="18">
        <v>53</v>
      </c>
      <c r="Q8" s="18">
        <v>0</v>
      </c>
      <c r="R8" s="19">
        <v>0</v>
      </c>
    </row>
    <row r="9" spans="1:18" ht="20.25" customHeight="1">
      <c r="A9" s="7" t="s">
        <v>188</v>
      </c>
      <c r="B9" s="123"/>
      <c r="C9" s="21">
        <f>SUM(D9:R9)</f>
        <v>56</v>
      </c>
      <c r="D9" s="18">
        <v>12</v>
      </c>
      <c r="E9" s="18">
        <v>7</v>
      </c>
      <c r="F9" s="18">
        <v>5</v>
      </c>
      <c r="G9" s="18">
        <v>6</v>
      </c>
      <c r="H9" s="18">
        <v>3</v>
      </c>
      <c r="I9" s="18">
        <v>6</v>
      </c>
      <c r="J9" s="18">
        <v>4</v>
      </c>
      <c r="K9" s="18">
        <v>7</v>
      </c>
      <c r="L9" s="18">
        <v>4</v>
      </c>
      <c r="M9" s="18">
        <v>2</v>
      </c>
      <c r="N9" s="402"/>
      <c r="O9" s="402"/>
      <c r="P9" s="402"/>
      <c r="Q9" s="402"/>
      <c r="R9" s="403"/>
    </row>
    <row r="10" spans="1:18" ht="20.25" customHeight="1">
      <c r="A10" s="7" t="s">
        <v>189</v>
      </c>
      <c r="B10" s="123"/>
      <c r="C10" s="21">
        <f>SUM(D10:R10)</f>
        <v>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2</v>
      </c>
      <c r="L10" s="18">
        <v>0</v>
      </c>
      <c r="M10" s="18">
        <v>1</v>
      </c>
      <c r="N10" s="402"/>
      <c r="O10" s="402"/>
      <c r="P10" s="402"/>
      <c r="Q10" s="402"/>
      <c r="R10" s="403"/>
    </row>
    <row r="11" spans="1:18" ht="20.25" customHeight="1">
      <c r="A11" s="124" t="s">
        <v>190</v>
      </c>
      <c r="B11" s="125"/>
      <c r="C11" s="58">
        <f>SUM(D11:R11)</f>
        <v>1</v>
      </c>
      <c r="D11" s="59">
        <v>0</v>
      </c>
      <c r="E11" s="59">
        <v>1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404"/>
      <c r="O11" s="404"/>
      <c r="P11" s="404"/>
      <c r="Q11" s="404"/>
      <c r="R11" s="405"/>
    </row>
    <row r="12" spans="15:18" s="37" customFormat="1" ht="16.5" customHeight="1">
      <c r="O12" s="39"/>
      <c r="P12" s="39"/>
      <c r="Q12" s="39"/>
      <c r="R12" s="39" t="s">
        <v>169</v>
      </c>
    </row>
    <row r="13" ht="13.5" customHeight="1"/>
    <row r="14" ht="13.5" customHeight="1"/>
    <row r="15" spans="3:16" ht="13.5" customHeight="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3:16" ht="13.5" customHeight="1">
      <c r="C16" s="2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3:16" ht="13.5" customHeight="1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20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1" t="s">
        <v>191</v>
      </c>
    </row>
  </sheetData>
  <sheetProtection/>
  <mergeCells count="8">
    <mergeCell ref="R4:R5"/>
    <mergeCell ref="N9:R11"/>
    <mergeCell ref="A4:A5"/>
    <mergeCell ref="E4:K4"/>
    <mergeCell ref="N4:N5"/>
    <mergeCell ref="O4:O5"/>
    <mergeCell ref="P4:P5"/>
    <mergeCell ref="Q4:Q5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zoomScalePageLayoutView="0" workbookViewId="0" topLeftCell="A7">
      <selection activeCell="M24" sqref="M24"/>
    </sheetView>
  </sheetViews>
  <sheetFormatPr defaultColWidth="9.00390625" defaultRowHeight="13.5"/>
  <cols>
    <col min="1" max="1" width="2.75390625" style="1" customWidth="1"/>
    <col min="2" max="2" width="22.00390625" style="1" customWidth="1"/>
    <col min="3" max="3" width="6.125" style="1" bestFit="1" customWidth="1"/>
    <col min="4" max="4" width="0.875" style="1" customWidth="1"/>
    <col min="5" max="15" width="5.125" style="1" customWidth="1"/>
    <col min="16" max="16384" width="9.00390625" style="1" customWidth="1"/>
  </cols>
  <sheetData>
    <row r="1" spans="1:5" ht="13.5" customHeight="1">
      <c r="A1" s="334" t="s">
        <v>192</v>
      </c>
      <c r="B1" s="334"/>
      <c r="C1" s="334"/>
      <c r="D1" s="334"/>
      <c r="E1" s="334"/>
    </row>
    <row r="2" spans="14:16" ht="13.5" customHeight="1">
      <c r="N2" s="7"/>
      <c r="O2" s="7" t="s">
        <v>47</v>
      </c>
      <c r="P2" s="126"/>
    </row>
    <row r="3" spans="1:15" ht="18.75" customHeight="1">
      <c r="A3" s="320" t="s">
        <v>108</v>
      </c>
      <c r="B3" s="324"/>
      <c r="C3" s="321"/>
      <c r="D3" s="10"/>
      <c r="E3" s="11" t="s">
        <v>152</v>
      </c>
      <c r="F3" s="11" t="s">
        <v>153</v>
      </c>
      <c r="G3" s="11" t="s">
        <v>154</v>
      </c>
      <c r="H3" s="11" t="s">
        <v>155</v>
      </c>
      <c r="I3" s="11" t="s">
        <v>156</v>
      </c>
      <c r="J3" s="11" t="s">
        <v>157</v>
      </c>
      <c r="K3" s="11" t="s">
        <v>158</v>
      </c>
      <c r="L3" s="11" t="s">
        <v>159</v>
      </c>
      <c r="M3" s="11" t="s">
        <v>160</v>
      </c>
      <c r="N3" s="11" t="s">
        <v>161</v>
      </c>
      <c r="O3" s="12" t="s">
        <v>162</v>
      </c>
    </row>
    <row r="4" spans="1:15" ht="18.75" customHeight="1">
      <c r="A4" s="330" t="s">
        <v>101</v>
      </c>
      <c r="B4" s="409"/>
      <c r="C4" s="331"/>
      <c r="D4" s="15"/>
      <c r="E4" s="48">
        <f>SUM(F4:O4)</f>
        <v>648</v>
      </c>
      <c r="F4" s="48">
        <f>SUM(F5:F6)</f>
        <v>142</v>
      </c>
      <c r="G4" s="48">
        <f aca="true" t="shared" si="0" ref="G4:O4">SUM(G5:G6)</f>
        <v>81</v>
      </c>
      <c r="H4" s="48">
        <f t="shared" si="0"/>
        <v>59</v>
      </c>
      <c r="I4" s="48">
        <f t="shared" si="0"/>
        <v>72</v>
      </c>
      <c r="J4" s="48">
        <f t="shared" si="0"/>
        <v>36</v>
      </c>
      <c r="K4" s="48">
        <f t="shared" si="0"/>
        <v>71</v>
      </c>
      <c r="L4" s="48">
        <f t="shared" si="0"/>
        <v>36</v>
      </c>
      <c r="M4" s="48">
        <f t="shared" si="0"/>
        <v>81</v>
      </c>
      <c r="N4" s="48">
        <f t="shared" si="0"/>
        <v>48</v>
      </c>
      <c r="O4" s="70">
        <f t="shared" si="0"/>
        <v>22</v>
      </c>
    </row>
    <row r="5" spans="1:15" ht="18.75" customHeight="1">
      <c r="A5" s="346" t="s">
        <v>193</v>
      </c>
      <c r="B5" s="346"/>
      <c r="C5" s="346"/>
      <c r="D5" s="16"/>
      <c r="E5" s="21">
        <f>SUM(F5:O5)</f>
        <v>554</v>
      </c>
      <c r="F5" s="18">
        <v>119</v>
      </c>
      <c r="G5" s="18">
        <v>81</v>
      </c>
      <c r="H5" s="18">
        <v>54</v>
      </c>
      <c r="I5" s="18">
        <v>61</v>
      </c>
      <c r="J5" s="18">
        <v>13</v>
      </c>
      <c r="K5" s="18">
        <v>55</v>
      </c>
      <c r="L5" s="18">
        <v>36</v>
      </c>
      <c r="M5" s="18">
        <v>68</v>
      </c>
      <c r="N5" s="18">
        <v>45</v>
      </c>
      <c r="O5" s="19">
        <v>22</v>
      </c>
    </row>
    <row r="6" spans="1:15" ht="18.75" customHeight="1">
      <c r="A6" s="346" t="s">
        <v>194</v>
      </c>
      <c r="B6" s="346"/>
      <c r="C6" s="346"/>
      <c r="D6" s="16"/>
      <c r="E6" s="21">
        <f>SUM(F6:O6)</f>
        <v>94</v>
      </c>
      <c r="F6" s="18">
        <v>23</v>
      </c>
      <c r="G6" s="18">
        <v>0</v>
      </c>
      <c r="H6" s="18">
        <v>5</v>
      </c>
      <c r="I6" s="18">
        <v>11</v>
      </c>
      <c r="J6" s="18">
        <v>23</v>
      </c>
      <c r="K6" s="18">
        <v>16</v>
      </c>
      <c r="L6" s="18">
        <v>0</v>
      </c>
      <c r="M6" s="18">
        <v>13</v>
      </c>
      <c r="N6" s="18">
        <v>3</v>
      </c>
      <c r="O6" s="19">
        <v>0</v>
      </c>
    </row>
    <row r="7" spans="1:15" ht="18.75" customHeight="1">
      <c r="A7" s="16"/>
      <c r="B7" s="16" t="s">
        <v>195</v>
      </c>
      <c r="C7" s="16" t="s">
        <v>196</v>
      </c>
      <c r="D7" s="16"/>
      <c r="E7" s="21">
        <f aca="true" t="shared" si="1" ref="E7:E13">SUM(F7:O7)</f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1</v>
      </c>
      <c r="N7" s="18">
        <v>0</v>
      </c>
      <c r="O7" s="19">
        <v>0</v>
      </c>
    </row>
    <row r="8" spans="1:15" ht="18.75" customHeight="1">
      <c r="A8" s="378"/>
      <c r="B8" s="16" t="s">
        <v>197</v>
      </c>
      <c r="C8" s="16" t="s">
        <v>196</v>
      </c>
      <c r="D8" s="16"/>
      <c r="E8" s="21">
        <f t="shared" si="1"/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9">
        <v>0</v>
      </c>
    </row>
    <row r="9" spans="1:15" ht="18.75" customHeight="1">
      <c r="A9" s="378"/>
      <c r="B9" s="16" t="s">
        <v>198</v>
      </c>
      <c r="C9" s="16" t="s">
        <v>196</v>
      </c>
      <c r="D9" s="16"/>
      <c r="E9" s="21">
        <f t="shared" si="1"/>
        <v>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19">
        <v>0</v>
      </c>
    </row>
    <row r="10" spans="1:15" ht="18.75" customHeight="1">
      <c r="A10" s="378"/>
      <c r="B10" s="16" t="s">
        <v>199</v>
      </c>
      <c r="C10" s="16" t="s">
        <v>196</v>
      </c>
      <c r="D10" s="16"/>
      <c r="E10" s="21">
        <f t="shared" si="1"/>
        <v>87</v>
      </c>
      <c r="F10" s="18">
        <v>23</v>
      </c>
      <c r="G10" s="18">
        <v>0</v>
      </c>
      <c r="H10" s="18">
        <v>5</v>
      </c>
      <c r="I10" s="18">
        <v>11</v>
      </c>
      <c r="J10" s="18">
        <v>23</v>
      </c>
      <c r="K10" s="18">
        <v>13</v>
      </c>
      <c r="L10" s="18">
        <v>0</v>
      </c>
      <c r="M10" s="18">
        <v>12</v>
      </c>
      <c r="N10" s="18">
        <v>0</v>
      </c>
      <c r="O10" s="19">
        <v>0</v>
      </c>
    </row>
    <row r="11" spans="1:15" ht="18.75" customHeight="1">
      <c r="A11" s="408"/>
      <c r="B11" s="16" t="s">
        <v>200</v>
      </c>
      <c r="C11" s="16" t="s">
        <v>196</v>
      </c>
      <c r="D11" s="16"/>
      <c r="E11" s="21">
        <f t="shared" si="1"/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9">
        <v>0</v>
      </c>
    </row>
    <row r="12" spans="1:15" ht="18.75" customHeight="1">
      <c r="A12" s="77"/>
      <c r="B12" s="16" t="s">
        <v>201</v>
      </c>
      <c r="C12" s="16" t="s">
        <v>196</v>
      </c>
      <c r="D12" s="16"/>
      <c r="E12" s="21">
        <f t="shared" si="1"/>
        <v>13</v>
      </c>
      <c r="F12" s="18">
        <v>0</v>
      </c>
      <c r="G12" s="18">
        <v>0</v>
      </c>
      <c r="H12" s="18">
        <v>0</v>
      </c>
      <c r="I12" s="18">
        <v>1</v>
      </c>
      <c r="J12" s="18">
        <v>4</v>
      </c>
      <c r="K12" s="18">
        <v>3</v>
      </c>
      <c r="L12" s="18">
        <v>0</v>
      </c>
      <c r="M12" s="18">
        <v>3</v>
      </c>
      <c r="N12" s="18">
        <v>2</v>
      </c>
      <c r="O12" s="19">
        <v>0</v>
      </c>
    </row>
    <row r="13" spans="1:15" ht="18.75" customHeight="1">
      <c r="A13" s="127"/>
      <c r="B13" s="105" t="s">
        <v>202</v>
      </c>
      <c r="C13" s="105" t="s">
        <v>196</v>
      </c>
      <c r="D13" s="105"/>
      <c r="E13" s="58">
        <f t="shared" si="1"/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60">
        <v>0</v>
      </c>
    </row>
    <row r="14" spans="13:15" s="37" customFormat="1" ht="16.5" customHeight="1">
      <c r="M14" s="39"/>
      <c r="N14" s="39"/>
      <c r="O14" s="39" t="s">
        <v>169</v>
      </c>
    </row>
    <row r="15" ht="13.5" customHeight="1"/>
    <row r="16" spans="1:5" ht="13.5" customHeight="1">
      <c r="A16" s="334" t="s">
        <v>203</v>
      </c>
      <c r="B16" s="334"/>
      <c r="C16" s="334"/>
      <c r="D16" s="334"/>
      <c r="E16" s="334"/>
    </row>
    <row r="17" spans="14:16" ht="13.5" customHeight="1">
      <c r="N17" s="7"/>
      <c r="O17" s="7" t="s">
        <v>47</v>
      </c>
      <c r="P17" s="126"/>
    </row>
    <row r="18" spans="1:15" ht="18.75" customHeight="1">
      <c r="A18" s="320" t="s">
        <v>108</v>
      </c>
      <c r="B18" s="324"/>
      <c r="C18" s="321"/>
      <c r="D18" s="10"/>
      <c r="E18" s="11" t="s">
        <v>152</v>
      </c>
      <c r="F18" s="11" t="s">
        <v>153</v>
      </c>
      <c r="G18" s="11" t="s">
        <v>154</v>
      </c>
      <c r="H18" s="11" t="s">
        <v>155</v>
      </c>
      <c r="I18" s="11" t="s">
        <v>156</v>
      </c>
      <c r="J18" s="11" t="s">
        <v>157</v>
      </c>
      <c r="K18" s="11" t="s">
        <v>158</v>
      </c>
      <c r="L18" s="11" t="s">
        <v>159</v>
      </c>
      <c r="M18" s="11" t="s">
        <v>160</v>
      </c>
      <c r="N18" s="11" t="s">
        <v>161</v>
      </c>
      <c r="O18" s="12" t="s">
        <v>162</v>
      </c>
    </row>
    <row r="19" spans="1:15" ht="18.75" customHeight="1">
      <c r="A19" s="330" t="s">
        <v>101</v>
      </c>
      <c r="B19" s="409"/>
      <c r="C19" s="331"/>
      <c r="D19" s="15"/>
      <c r="E19" s="48">
        <f>SUM(F19:O19)</f>
        <v>3126</v>
      </c>
      <c r="F19" s="48">
        <f>SUM(F20:F21)</f>
        <v>573</v>
      </c>
      <c r="G19" s="48">
        <f aca="true" t="shared" si="2" ref="G19:O19">SUM(G20:G21)</f>
        <v>430</v>
      </c>
      <c r="H19" s="48">
        <f t="shared" si="2"/>
        <v>236</v>
      </c>
      <c r="I19" s="48">
        <f t="shared" si="2"/>
        <v>384</v>
      </c>
      <c r="J19" s="48">
        <f t="shared" si="2"/>
        <v>209</v>
      </c>
      <c r="K19" s="48">
        <f t="shared" si="2"/>
        <v>340</v>
      </c>
      <c r="L19" s="48">
        <f t="shared" si="2"/>
        <v>144</v>
      </c>
      <c r="M19" s="48">
        <f t="shared" si="2"/>
        <v>407</v>
      </c>
      <c r="N19" s="48">
        <f t="shared" si="2"/>
        <v>247</v>
      </c>
      <c r="O19" s="70">
        <f t="shared" si="2"/>
        <v>156</v>
      </c>
    </row>
    <row r="20" spans="1:15" ht="18.75" customHeight="1">
      <c r="A20" s="346" t="s">
        <v>193</v>
      </c>
      <c r="B20" s="346"/>
      <c r="C20" s="346"/>
      <c r="D20" s="16"/>
      <c r="E20" s="21">
        <f>SUM(F20:O20)</f>
        <v>2859</v>
      </c>
      <c r="F20" s="18">
        <v>512</v>
      </c>
      <c r="G20" s="18">
        <v>430</v>
      </c>
      <c r="H20" s="18">
        <v>220</v>
      </c>
      <c r="I20" s="18">
        <v>325</v>
      </c>
      <c r="J20" s="18">
        <v>141</v>
      </c>
      <c r="K20" s="18">
        <v>316</v>
      </c>
      <c r="L20" s="18">
        <v>144</v>
      </c>
      <c r="M20" s="18">
        <v>373</v>
      </c>
      <c r="N20" s="18">
        <v>242</v>
      </c>
      <c r="O20" s="19">
        <v>156</v>
      </c>
    </row>
    <row r="21" spans="1:15" ht="18.75" customHeight="1">
      <c r="A21" s="346" t="s">
        <v>194</v>
      </c>
      <c r="B21" s="346"/>
      <c r="C21" s="346"/>
      <c r="D21" s="16"/>
      <c r="E21" s="21">
        <f>SUM(F21:O21)</f>
        <v>267</v>
      </c>
      <c r="F21" s="18">
        <v>61</v>
      </c>
      <c r="G21" s="18">
        <v>0</v>
      </c>
      <c r="H21" s="18">
        <v>16</v>
      </c>
      <c r="I21" s="18">
        <v>59</v>
      </c>
      <c r="J21" s="18">
        <v>68</v>
      </c>
      <c r="K21" s="18">
        <v>24</v>
      </c>
      <c r="L21" s="18">
        <v>0</v>
      </c>
      <c r="M21" s="18">
        <v>34</v>
      </c>
      <c r="N21" s="18">
        <v>5</v>
      </c>
      <c r="O21" s="19">
        <v>0</v>
      </c>
    </row>
    <row r="22" spans="1:15" ht="18.75" customHeight="1">
      <c r="A22" s="16"/>
      <c r="B22" s="16" t="s">
        <v>195</v>
      </c>
      <c r="C22" s="16" t="s">
        <v>196</v>
      </c>
      <c r="D22" s="16"/>
      <c r="E22" s="21">
        <f aca="true" t="shared" si="3" ref="E22:E28">SUM(F22:O22)</f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1</v>
      </c>
      <c r="N22" s="18">
        <v>0</v>
      </c>
      <c r="O22" s="19">
        <v>0</v>
      </c>
    </row>
    <row r="23" spans="1:15" ht="18.75" customHeight="1">
      <c r="A23" s="378"/>
      <c r="B23" s="16" t="s">
        <v>197</v>
      </c>
      <c r="C23" s="16" t="s">
        <v>196</v>
      </c>
      <c r="D23" s="16"/>
      <c r="E23" s="21">
        <f t="shared" si="3"/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28">
        <v>0</v>
      </c>
      <c r="N23" s="18">
        <v>0</v>
      </c>
      <c r="O23" s="19">
        <v>0</v>
      </c>
    </row>
    <row r="24" spans="1:15" ht="18.75" customHeight="1">
      <c r="A24" s="378"/>
      <c r="B24" s="16" t="s">
        <v>198</v>
      </c>
      <c r="C24" s="16" t="s">
        <v>196</v>
      </c>
      <c r="D24" s="16"/>
      <c r="E24" s="21">
        <f t="shared" si="3"/>
        <v>1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9">
        <v>0</v>
      </c>
    </row>
    <row r="25" spans="1:15" ht="18.75" customHeight="1">
      <c r="A25" s="378"/>
      <c r="B25" s="16" t="s">
        <v>199</v>
      </c>
      <c r="C25" s="16" t="s">
        <v>196</v>
      </c>
      <c r="D25" s="16"/>
      <c r="E25" s="21">
        <f t="shared" si="3"/>
        <v>249</v>
      </c>
      <c r="F25" s="18">
        <v>61</v>
      </c>
      <c r="G25" s="18">
        <v>0</v>
      </c>
      <c r="H25" s="18">
        <v>16</v>
      </c>
      <c r="I25" s="18">
        <v>58</v>
      </c>
      <c r="J25" s="18">
        <v>66</v>
      </c>
      <c r="K25" s="18">
        <v>20</v>
      </c>
      <c r="L25" s="18">
        <v>0</v>
      </c>
      <c r="M25" s="18">
        <v>28</v>
      </c>
      <c r="N25" s="18">
        <v>0</v>
      </c>
      <c r="O25" s="19">
        <v>0</v>
      </c>
    </row>
    <row r="26" spans="1:15" ht="18.75" customHeight="1">
      <c r="A26" s="408"/>
      <c r="B26" s="16" t="s">
        <v>200</v>
      </c>
      <c r="C26" s="16" t="s">
        <v>196</v>
      </c>
      <c r="D26" s="16"/>
      <c r="E26" s="21">
        <f t="shared" si="3"/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v>0</v>
      </c>
    </row>
    <row r="27" spans="1:15" ht="18.75" customHeight="1">
      <c r="A27" s="77"/>
      <c r="B27" s="16" t="s">
        <v>201</v>
      </c>
      <c r="C27" s="16" t="s">
        <v>196</v>
      </c>
      <c r="D27" s="16"/>
      <c r="E27" s="21">
        <f t="shared" si="3"/>
        <v>22</v>
      </c>
      <c r="F27" s="18">
        <v>0</v>
      </c>
      <c r="G27" s="18">
        <v>0</v>
      </c>
      <c r="H27" s="18">
        <v>0</v>
      </c>
      <c r="I27" s="18">
        <v>3</v>
      </c>
      <c r="J27" s="18">
        <v>6</v>
      </c>
      <c r="K27" s="18">
        <v>4</v>
      </c>
      <c r="L27" s="18">
        <v>0</v>
      </c>
      <c r="M27" s="18">
        <v>5</v>
      </c>
      <c r="N27" s="18">
        <v>4</v>
      </c>
      <c r="O27" s="19">
        <v>0</v>
      </c>
    </row>
    <row r="28" spans="1:15" ht="18.75" customHeight="1">
      <c r="A28" s="127"/>
      <c r="B28" s="105" t="s">
        <v>202</v>
      </c>
      <c r="C28" s="105" t="s">
        <v>196</v>
      </c>
      <c r="D28" s="105"/>
      <c r="E28" s="58">
        <f t="shared" si="3"/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60">
        <v>0</v>
      </c>
    </row>
    <row r="29" spans="13:15" ht="16.5" customHeight="1">
      <c r="M29" s="61"/>
      <c r="N29" s="61"/>
      <c r="O29" s="39" t="s">
        <v>169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23:A26"/>
    <mergeCell ref="A1:E1"/>
    <mergeCell ref="A3:C3"/>
    <mergeCell ref="A4:C4"/>
    <mergeCell ref="A5:C5"/>
    <mergeCell ref="A6:C6"/>
    <mergeCell ref="A8:A11"/>
    <mergeCell ref="A16:E16"/>
    <mergeCell ref="A18:C18"/>
    <mergeCell ref="A19:C19"/>
    <mergeCell ref="A20:C20"/>
    <mergeCell ref="A21:C21"/>
  </mergeCells>
  <printOptions horizontalCentered="1"/>
  <pageMargins left="0.7086614173228347" right="0.7086614173228347" top="4.133858267716536" bottom="0.7874015748031497" header="0.4724409448818898" footer="0.472440944881889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6"/>
  <sheetViews>
    <sheetView zoomScalePageLayoutView="0" workbookViewId="0" topLeftCell="A1">
      <selection activeCell="M24" sqref="M24"/>
    </sheetView>
  </sheetViews>
  <sheetFormatPr defaultColWidth="9.00390625" defaultRowHeight="13.5"/>
  <cols>
    <col min="1" max="1" width="8.375" style="1" customWidth="1"/>
    <col min="2" max="16" width="5.25390625" style="1" customWidth="1"/>
    <col min="17" max="21" width="6.125" style="1" customWidth="1"/>
    <col min="22" max="22" width="9.875" style="1" customWidth="1"/>
    <col min="23" max="23" width="6.125" style="1" customWidth="1"/>
    <col min="24" max="16384" width="9.00390625" style="1" customWidth="1"/>
  </cols>
  <sheetData>
    <row r="1" spans="1:6" ht="18.75" customHeight="1">
      <c r="A1" s="4" t="s">
        <v>204</v>
      </c>
      <c r="C1" s="6"/>
      <c r="D1" s="6"/>
      <c r="E1" s="6"/>
      <c r="F1" s="6"/>
    </row>
    <row r="2" spans="15:16" ht="13.5" customHeight="1">
      <c r="O2" s="129"/>
      <c r="P2" s="7" t="s">
        <v>47</v>
      </c>
    </row>
    <row r="3" spans="1:16" ht="21" customHeight="1">
      <c r="A3" s="410" t="s">
        <v>205</v>
      </c>
      <c r="B3" s="324" t="s">
        <v>206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361" t="s">
        <v>207</v>
      </c>
      <c r="N3" s="361" t="s">
        <v>176</v>
      </c>
      <c r="O3" s="361" t="s">
        <v>132</v>
      </c>
      <c r="P3" s="328" t="s">
        <v>177</v>
      </c>
    </row>
    <row r="4" spans="1:16" ht="21" customHeight="1">
      <c r="A4" s="411"/>
      <c r="B4" s="130" t="s">
        <v>101</v>
      </c>
      <c r="C4" s="46" t="s">
        <v>153</v>
      </c>
      <c r="D4" s="46" t="s">
        <v>154</v>
      </c>
      <c r="E4" s="46" t="s">
        <v>155</v>
      </c>
      <c r="F4" s="46" t="s">
        <v>156</v>
      </c>
      <c r="G4" s="46" t="s">
        <v>157</v>
      </c>
      <c r="H4" s="46" t="s">
        <v>158</v>
      </c>
      <c r="I4" s="46" t="s">
        <v>159</v>
      </c>
      <c r="J4" s="46" t="s">
        <v>160</v>
      </c>
      <c r="K4" s="46" t="s">
        <v>161</v>
      </c>
      <c r="L4" s="46" t="s">
        <v>162</v>
      </c>
      <c r="M4" s="385"/>
      <c r="N4" s="385"/>
      <c r="O4" s="385"/>
      <c r="P4" s="329"/>
    </row>
    <row r="5" spans="1:16" ht="40.5" customHeight="1">
      <c r="A5" s="131" t="s">
        <v>146</v>
      </c>
      <c r="B5" s="132">
        <f>SUM(C5:L5)</f>
        <v>150</v>
      </c>
      <c r="C5" s="133">
        <v>35</v>
      </c>
      <c r="D5" s="133">
        <v>20</v>
      </c>
      <c r="E5" s="133">
        <v>21</v>
      </c>
      <c r="F5" s="133">
        <v>15</v>
      </c>
      <c r="G5" s="133">
        <v>5</v>
      </c>
      <c r="H5" s="133">
        <v>21</v>
      </c>
      <c r="I5" s="133">
        <v>5</v>
      </c>
      <c r="J5" s="133">
        <v>13</v>
      </c>
      <c r="K5" s="133">
        <v>11</v>
      </c>
      <c r="L5" s="133">
        <v>4</v>
      </c>
      <c r="M5" s="133">
        <v>4</v>
      </c>
      <c r="N5" s="133">
        <v>11</v>
      </c>
      <c r="O5" s="133">
        <v>62</v>
      </c>
      <c r="P5" s="134">
        <v>0</v>
      </c>
    </row>
    <row r="6" spans="14:16" ht="16.5" customHeight="1">
      <c r="N6" s="61"/>
      <c r="O6" s="61"/>
      <c r="P6" s="39" t="s">
        <v>208</v>
      </c>
    </row>
  </sheetData>
  <sheetProtection/>
  <mergeCells count="6">
    <mergeCell ref="P3:P4"/>
    <mergeCell ref="A3:A4"/>
    <mergeCell ref="B3:L3"/>
    <mergeCell ref="M3:M4"/>
    <mergeCell ref="N3:N4"/>
    <mergeCell ref="O3:O4"/>
  </mergeCells>
  <printOptions horizontalCentered="1"/>
  <pageMargins left="0.7480314960629921" right="0.7480314960629921" top="0.7874015748031497" bottom="0.7874015748031497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　保健福祉局　健康企画課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128.西川　文彬</dc:creator>
  <cp:keywords/>
  <dc:description/>
  <cp:lastModifiedBy>128.西川　文彬</cp:lastModifiedBy>
  <dcterms:created xsi:type="dcterms:W3CDTF">2015-12-24T06:26:49Z</dcterms:created>
  <dcterms:modified xsi:type="dcterms:W3CDTF">2015-12-24T07:13:15Z</dcterms:modified>
  <cp:category/>
  <cp:version/>
  <cp:contentType/>
  <cp:contentStatus/>
</cp:coreProperties>
</file>