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0" yWindow="4995" windowWidth="7230" windowHeight="5025" tabRatio="883" firstSheet="14" activeTab="22"/>
  </bookViews>
  <sheets>
    <sheet name="1 環境衛生施設" sheetId="1" r:id="rId1"/>
    <sheet name="2(1) 水道関係･専用水道" sheetId="2" r:id="rId2"/>
    <sheet name="2(2) 水道関係･給水要綱対象施設" sheetId="3" r:id="rId3"/>
    <sheet name="3(1)(2)(3)　営業施設(旅館･興行場･公衆浴場)" sheetId="4" r:id="rId4"/>
    <sheet name="3(4)(5)(6) 営業施設(理容･美容･ｸﾘｰﾆﾝｸﾞ)" sheetId="5" r:id="rId5"/>
    <sheet name="3(7)･(8) 市長表彰・保健所長表彰" sheetId="6" r:id="rId6"/>
    <sheet name="4(1) ﾌﾟｰﾙ関係・立入検査" sheetId="7" r:id="rId7"/>
    <sheet name="4(2)(3) ﾌﾟｰﾙ関係・水質検査結果" sheetId="8" r:id="rId8"/>
    <sheet name="5 ｺｲﾝﾗﾝﾄﾞﾘｰ立入検査" sheetId="9" r:id="rId9"/>
    <sheet name="6 墓地等立入検査 ・　7 死亡獣畜取扱所等立入検査" sheetId="10" r:id="rId10"/>
    <sheet name="8 温泉立入検査　･　9 胞衣及び産わい物処理場等立入検査" sheetId="11" r:id="rId11"/>
    <sheet name="10(1) 市民相談件数(区別)" sheetId="12" r:id="rId12"/>
    <sheet name="10(2) ねずみ等相談件数(区別)" sheetId="13" r:id="rId13"/>
    <sheet name="10(3) ねずみ等相談件数(月別)" sheetId="14" r:id="rId14"/>
    <sheet name="11 家庭用品検査状況" sheetId="15" r:id="rId15"/>
    <sheet name="10(4) ハチ類処理" sheetId="16" r:id="rId16"/>
    <sheet name="1 特定建築物" sheetId="17" r:id="rId17"/>
    <sheet name="2 登録業者数" sheetId="18" r:id="rId18"/>
    <sheet name="3 特定建築物立入検査" sheetId="19" r:id="rId19"/>
    <sheet name="4 登録業所立入検査" sheetId="20" r:id="rId20"/>
    <sheet name="5 特定建築物維持管理" sheetId="21" r:id="rId21"/>
    <sheet name="1　火葬状況 " sheetId="22" r:id="rId22"/>
    <sheet name="1 市営墓地一覧" sheetId="23" r:id="rId23"/>
    <sheet name="2 平岸霊園納骨堂" sheetId="24" r:id="rId24"/>
  </sheets>
  <externalReferences>
    <externalReference r:id="rId27"/>
  </externalReferences>
  <definedNames>
    <definedName name="_Toc147894299" localSheetId="21">'1　火葬状況 '!#REF!</definedName>
    <definedName name="_xlnm.Print_Area" localSheetId="16">'1 特定建築物'!$A$1:$O$20</definedName>
    <definedName name="_xlnm.Print_Area" localSheetId="2">'2(2) 水道関係･給水要綱対象施設'!$A$1:$S$21</definedName>
    <definedName name="_xlnm.Print_Area" localSheetId="3">'3(1)(2)(3)　営業施設(旅館･興行場･公衆浴場)'!$A$1:$M$37</definedName>
    <definedName name="_xlnm.Print_Area" localSheetId="6">'4(1) ﾌﾟｰﾙ関係・立入検査'!$A$1:$R$50</definedName>
    <definedName name="_xlnm.Print_Area" localSheetId="7">'4(2)(3) ﾌﾟｰﾙ関係・水質検査結果'!$A$1:$O$29</definedName>
  </definedNames>
  <calcPr fullCalcOnLoad="1"/>
</workbook>
</file>

<file path=xl/sharedStrings.xml><?xml version="1.0" encoding="utf-8"?>
<sst xmlns="http://schemas.openxmlformats.org/spreadsheetml/2006/main" count="1227" uniqueCount="531">
  <si>
    <t>総　　数</t>
  </si>
  <si>
    <t>中　央</t>
  </si>
  <si>
    <t>北</t>
  </si>
  <si>
    <t>東</t>
  </si>
  <si>
    <t>白　石</t>
  </si>
  <si>
    <t>厚　別</t>
  </si>
  <si>
    <t>豊　平</t>
  </si>
  <si>
    <t>清　田</t>
  </si>
  <si>
    <t>南</t>
  </si>
  <si>
    <t>西</t>
  </si>
  <si>
    <t>手　稲</t>
  </si>
  <si>
    <t>水道事業</t>
  </si>
  <si>
    <t>簡易水道事業</t>
  </si>
  <si>
    <t>専用水道</t>
  </si>
  <si>
    <t>その他の水道</t>
  </si>
  <si>
    <t>特定建築物</t>
  </si>
  <si>
    <t>簡易専用水道</t>
  </si>
  <si>
    <t>旅館等</t>
  </si>
  <si>
    <t>興行場</t>
  </si>
  <si>
    <t>公衆浴場</t>
  </si>
  <si>
    <t>理容所</t>
  </si>
  <si>
    <t>美容所</t>
  </si>
  <si>
    <t>納骨堂</t>
  </si>
  <si>
    <t>火葬場</t>
  </si>
  <si>
    <t>死亡獣畜取扱所</t>
  </si>
  <si>
    <t>化製場</t>
  </si>
  <si>
    <t>温泉利用施設</t>
  </si>
  <si>
    <t>魚介類鳥類等
製造貯蔵施設</t>
  </si>
  <si>
    <t>総　　　　　　数(延数)</t>
  </si>
  <si>
    <t>区　　　　　分</t>
  </si>
  <si>
    <t>廃止
件数</t>
  </si>
  <si>
    <t>許可
取消
件数</t>
  </si>
  <si>
    <t>総数</t>
  </si>
  <si>
    <t>区　　　　　分</t>
  </si>
  <si>
    <t>立入
検査
回数</t>
  </si>
  <si>
    <t>北</t>
  </si>
  <si>
    <t>東</t>
  </si>
  <si>
    <t>南</t>
  </si>
  <si>
    <t>西</t>
  </si>
  <si>
    <t>資料　保健所環境衛生課</t>
  </si>
  <si>
    <t>中央</t>
  </si>
  <si>
    <t>白石</t>
  </si>
  <si>
    <t>厚別</t>
  </si>
  <si>
    <t>豊平</t>
  </si>
  <si>
    <t>清田</t>
  </si>
  <si>
    <t>手稲</t>
  </si>
  <si>
    <t>施　　　　　　　　設　　　　　　　　数　　（年度末現在）</t>
  </si>
  <si>
    <t>改善
命令
件数</t>
  </si>
  <si>
    <t>使用
制限
禁止
件数</t>
  </si>
  <si>
    <t>墓地</t>
  </si>
  <si>
    <t>納骨堂</t>
  </si>
  <si>
    <t>火葬場</t>
  </si>
  <si>
    <t>死亡獣畜
取扱所</t>
  </si>
  <si>
    <t>化製場</t>
  </si>
  <si>
    <t>魚介類鳥類等
製造貯蔵施設</t>
  </si>
  <si>
    <t>新規許可
件数</t>
  </si>
  <si>
    <t>§1　環境衛生</t>
  </si>
  <si>
    <t>6　墓地・納骨堂・火葬場立入検査状況</t>
  </si>
  <si>
    <t>7　死亡獣畜取扱所・化製場・魚介類鳥類等製造貯蔵施設立入検査状況</t>
  </si>
  <si>
    <t>　1　環境衛生関係施設数</t>
  </si>
  <si>
    <t>　住居用飲用井戸等施設及び業務用飲用井戸等施設）をいい、簡易専用水道及び特定建築物は含まない。</t>
  </si>
  <si>
    <t>胞衣及び産わい物
収集処理業者</t>
  </si>
  <si>
    <t>清田</t>
  </si>
  <si>
    <t>第5章　環　　境　　衛　　生</t>
  </si>
  <si>
    <t>墓地</t>
  </si>
  <si>
    <t>資料　保健所生活環境課</t>
  </si>
  <si>
    <t>資料　保健所環境衛生課、生活環境課</t>
  </si>
  <si>
    <r>
      <t>クリーニング所</t>
    </r>
    <r>
      <rPr>
        <vertAlign val="superscript"/>
        <sz val="10"/>
        <rFont val="ＭＳ Ｐ明朝"/>
        <family val="1"/>
      </rPr>
      <t>2)</t>
    </r>
  </si>
  <si>
    <r>
      <t>給水要綱対象施設</t>
    </r>
    <r>
      <rPr>
        <vertAlign val="superscript"/>
        <sz val="9"/>
        <rFont val="ＭＳ Ｐ明朝"/>
        <family val="1"/>
      </rPr>
      <t>1)</t>
    </r>
  </si>
  <si>
    <t>1）　札幌市給水設備の構造及び維持管理等に関する指導要綱第3条に規定する施設（小規模受水槽水道施設、</t>
  </si>
  <si>
    <t>2)　無店舗取次店舗を含む。</t>
  </si>
  <si>
    <t>コインランドリー</t>
  </si>
  <si>
    <t>プール</t>
  </si>
  <si>
    <t>※火葬場における立入検査は、民間事業者が運営主体となっている山口斎場に関するもの。</t>
  </si>
  <si>
    <t>許可
件数</t>
  </si>
  <si>
    <t>平成24年度末</t>
  </si>
  <si>
    <t>平成24年度</t>
  </si>
  <si>
    <t>-</t>
  </si>
  <si>
    <t>-</t>
  </si>
  <si>
    <t>-</t>
  </si>
  <si>
    <t>-</t>
  </si>
  <si>
    <t>-</t>
  </si>
  <si>
    <t>2　水道関係</t>
  </si>
  <si>
    <t>　（1）　専用水道等立入検査状況、給水人口</t>
  </si>
  <si>
    <t>区　　　　分</t>
  </si>
  <si>
    <t>施　　　設　　　数　（年度末現在）</t>
  </si>
  <si>
    <t>認可確認
(届出)件数</t>
  </si>
  <si>
    <t>廃止件数</t>
  </si>
  <si>
    <t>立入検査回数</t>
  </si>
  <si>
    <t>改善命令件数</t>
  </si>
  <si>
    <t>現　　　在
給水人口</t>
  </si>
  <si>
    <t>総数</t>
  </si>
  <si>
    <t>中央</t>
  </si>
  <si>
    <t>白石</t>
  </si>
  <si>
    <t>厚別</t>
  </si>
  <si>
    <t>豊平</t>
  </si>
  <si>
    <t>清田</t>
  </si>
  <si>
    <t>手稲</t>
  </si>
  <si>
    <r>
      <t xml:space="preserve">水道事業
</t>
    </r>
    <r>
      <rPr>
        <sz val="9"/>
        <rFont val="ＭＳ Ｐ明朝"/>
        <family val="1"/>
      </rPr>
      <t>（札幌市水道局）</t>
    </r>
  </si>
  <si>
    <t>-</t>
  </si>
  <si>
    <t>-</t>
  </si>
  <si>
    <t>その他水道</t>
  </si>
  <si>
    <t>（再掲)
飲料水供給施設</t>
  </si>
  <si>
    <t>資料　保健所環境衛生課</t>
  </si>
  <si>
    <t>　（2）　給水要綱等対象施設立入検査状況</t>
  </si>
  <si>
    <t>施           設          数　（年度末現在）</t>
  </si>
  <si>
    <t>届
出
件
数
(*1）</t>
  </si>
  <si>
    <t>廃
止
件
数
(*1）</t>
  </si>
  <si>
    <t>立入検査回数</t>
  </si>
  <si>
    <t>改
善
措
置
件
数
(*2）</t>
  </si>
  <si>
    <t>査回数</t>
  </si>
  <si>
    <t>置件数</t>
  </si>
  <si>
    <t>総　　　　　　　　　　　　数</t>
  </si>
  <si>
    <t>給水要綱等対象施設</t>
  </si>
  <si>
    <t>水道水</t>
  </si>
  <si>
    <t>小規模受水槽
水道施設</t>
  </si>
  <si>
    <t>井水等</t>
  </si>
  <si>
    <t>住居用飲用
井戸等施設</t>
  </si>
  <si>
    <t>業務用飲用
井戸等施設</t>
  </si>
  <si>
    <t>特定建築物(*3)</t>
  </si>
  <si>
    <t>水道水</t>
  </si>
  <si>
    <t>小規模受水槽
水道施設(*4)</t>
  </si>
  <si>
    <t>住居用飲用
井戸等施設(*4)</t>
  </si>
  <si>
    <t>業務用飲用
井戸等施設(*4)</t>
  </si>
  <si>
    <t>*1 簡易専用水道及び小規模受水槽水道施設の届出・廃止件数は､台帳照合・整理に伴う現認廃止・変更件数を含む｡</t>
  </si>
  <si>
    <t>*2 改善措置件数は、給水設備立入検査結果書によるものをいう。</t>
  </si>
  <si>
    <t>*3 環境衛生関係施設数に記載されている施設数から、水道直結、専用水道の施設を除いた件数。</t>
  </si>
  <si>
    <t>*4 特定建築物の簡易専用水道以外のものは、便宜上「給水要綱等対象施設」の対象区分を用いた。</t>
  </si>
  <si>
    <t>3　営業施設関係</t>
  </si>
  <si>
    <t>　(1)　旅館等立入検査状況</t>
  </si>
  <si>
    <t>区　　　　分</t>
  </si>
  <si>
    <t>施　　設　　数
(年度末現在)</t>
  </si>
  <si>
    <t>許　可
件　数</t>
  </si>
  <si>
    <t>不許可
件   数</t>
  </si>
  <si>
    <t>廃　止
件　数</t>
  </si>
  <si>
    <t>立入
検査
回数</t>
  </si>
  <si>
    <t>措置
命令
件数</t>
  </si>
  <si>
    <t>営業
停止
件数</t>
  </si>
  <si>
    <t>ホテル</t>
  </si>
  <si>
    <t>旅館</t>
  </si>
  <si>
    <t>簡易宿所</t>
  </si>
  <si>
    <t>下宿</t>
  </si>
  <si>
    <t>資料　保健所環境衛生課</t>
  </si>
  <si>
    <t>　(2)　興行場立入検査状況</t>
  </si>
  <si>
    <t>施　　　設　　　数　(年度末現在)</t>
  </si>
  <si>
    <t>不許可
件   数</t>
  </si>
  <si>
    <t>映画館</t>
  </si>
  <si>
    <t>スポーツ
施　　設</t>
  </si>
  <si>
    <t>その他</t>
  </si>
  <si>
    <t>常設興行場</t>
  </si>
  <si>
    <t>臨時興行場</t>
  </si>
  <si>
    <t>仮設興行場</t>
  </si>
  <si>
    <t>（再掲）　公　　営</t>
  </si>
  <si>
    <t>　(3)　公衆浴場立入検査状況</t>
  </si>
  <si>
    <t>施　設　数　(年度末現在)</t>
  </si>
  <si>
    <t>公　　営</t>
  </si>
  <si>
    <t>私　　営</t>
  </si>
  <si>
    <t>普通浴場</t>
  </si>
  <si>
    <t>福利厚生浴場</t>
  </si>
  <si>
    <t>その他の浴場</t>
  </si>
  <si>
    <t>サウナ風呂</t>
  </si>
  <si>
    <t>個室風呂</t>
  </si>
  <si>
    <t>家族風呂</t>
  </si>
  <si>
    <t>　(4)　理容所立入検査状況</t>
  </si>
  <si>
    <t>施 設 数 (年度末現在)</t>
  </si>
  <si>
    <t>確　認
件　数</t>
  </si>
  <si>
    <t>従業員数
(年度末現在)</t>
  </si>
  <si>
    <t>閉鎖
命令
件数</t>
  </si>
  <si>
    <t>業務
停止
命令</t>
  </si>
  <si>
    <t>要管理者</t>
  </si>
  <si>
    <t>免　 許
所持者</t>
  </si>
  <si>
    <t>一般施設</t>
  </si>
  <si>
    <t>厚生施設</t>
  </si>
  <si>
    <t>　(5)　美容所立入検査状況</t>
  </si>
  <si>
    <t>従 業 員 数
(年度末現在)</t>
  </si>
  <si>
    <t>　(6)　クリーニング所立入検査状況</t>
  </si>
  <si>
    <t>施　　設　　数
(年度末現在)</t>
  </si>
  <si>
    <t>従 業 員 数
 (年度末現在)</t>
  </si>
  <si>
    <t>営業
停止
命令</t>
  </si>
  <si>
    <t>総数</t>
  </si>
  <si>
    <t>クリーニング工場</t>
  </si>
  <si>
    <t>取次所</t>
  </si>
  <si>
    <t>リネンサプライ</t>
  </si>
  <si>
    <t>無店舗取次店</t>
  </si>
  <si>
    <t>　（7）　市長表彰件数</t>
  </si>
  <si>
    <t>総　数</t>
  </si>
  <si>
    <t>中　央</t>
  </si>
  <si>
    <t>白　石</t>
  </si>
  <si>
    <t>厚　別</t>
  </si>
  <si>
    <t>豊　平</t>
  </si>
  <si>
    <t>清　田</t>
  </si>
  <si>
    <t>手　稲</t>
  </si>
  <si>
    <t>理容所</t>
  </si>
  <si>
    <t>美容所</t>
  </si>
  <si>
    <t>クリーニング所</t>
  </si>
  <si>
    <t>興行場</t>
  </si>
  <si>
    <t>旅館等</t>
  </si>
  <si>
    <t>公衆浴場</t>
  </si>
  <si>
    <t>資料　保健所環境衛生課</t>
  </si>
  <si>
    <t>　（8）　保健所長表彰件数</t>
  </si>
  <si>
    <t>4　プール関係</t>
  </si>
  <si>
    <t>　（1）　立入検査状況</t>
  </si>
  <si>
    <t>区　　　分</t>
  </si>
  <si>
    <t>施設数　　（年度末現在）</t>
  </si>
  <si>
    <t>設置
件数</t>
  </si>
  <si>
    <t>改善
指導
件数</t>
  </si>
  <si>
    <t>改善
計画
件数</t>
  </si>
  <si>
    <t>総数</t>
  </si>
  <si>
    <t>シーズン用</t>
  </si>
  <si>
    <t>オールシーズン用</t>
  </si>
  <si>
    <t>（再　掲) 　屋　　内</t>
  </si>
  <si>
    <t>屋　　外</t>
  </si>
  <si>
    <t>両　　方</t>
  </si>
  <si>
    <t>　</t>
  </si>
  <si>
    <t>　（2）　水質検査結果（施設別）</t>
  </si>
  <si>
    <t>適合</t>
  </si>
  <si>
    <t>不適合</t>
  </si>
  <si>
    <t>水素イオン濃度</t>
  </si>
  <si>
    <t>(延数）</t>
  </si>
  <si>
    <t>濁度</t>
  </si>
  <si>
    <t>過マンガン酸カリウム消費量</t>
  </si>
  <si>
    <t>残留塩素</t>
  </si>
  <si>
    <t>大腸菌群</t>
  </si>
  <si>
    <t>一般細菌</t>
  </si>
  <si>
    <t>総トリハロメタン</t>
  </si>
  <si>
    <t>　（3）　水質検査結果（検体別）</t>
  </si>
  <si>
    <t>5　コインランドリー立入検査状況</t>
  </si>
  <si>
    <t>区分</t>
  </si>
  <si>
    <t>届出
件数</t>
  </si>
  <si>
    <t>8　温泉立入検査状況</t>
  </si>
  <si>
    <t>許可
件数*</t>
  </si>
  <si>
    <t>許可
取消
件数*</t>
  </si>
  <si>
    <t>源泉総数</t>
  </si>
  <si>
    <t>　　(再 掲)
　　利 用 源 泉 数</t>
  </si>
  <si>
    <t>動力装置設置</t>
  </si>
  <si>
    <t>温泉利用施設</t>
  </si>
  <si>
    <t>　　(再 掲)
　　飲　用　施　設</t>
  </si>
  <si>
    <t>*　許可件数及び許可取消件数は、上段から土地掘さく、増堀、動力装置、温泉利用（総数）及び温泉利用（飲用）</t>
  </si>
  <si>
    <t>資料　保健所環境衛生課</t>
  </si>
  <si>
    <t>9　胞衣及び産わい物処理所・収集処理業者立入検査状況</t>
  </si>
  <si>
    <t>処理所</t>
  </si>
  <si>
    <t>収集処理業者</t>
  </si>
  <si>
    <t>10　市民相談件数</t>
  </si>
  <si>
    <t>　（1）　区別市民相談件数</t>
  </si>
  <si>
    <t>総　　　　数</t>
  </si>
  <si>
    <t>飲料水</t>
  </si>
  <si>
    <t>営業施設</t>
  </si>
  <si>
    <t>ねずみ・昆虫等</t>
  </si>
  <si>
    <t>室内環境</t>
  </si>
  <si>
    <t>野鳥（カラス・ハト等）</t>
  </si>
  <si>
    <t>イヌ・ネコ</t>
  </si>
  <si>
    <t>ヘビ</t>
  </si>
  <si>
    <t>-</t>
  </si>
  <si>
    <t>草刈</t>
  </si>
  <si>
    <t>その他</t>
  </si>
  <si>
    <t xml:space="preserve">  （2）　ねずみ・昆虫等の区別市民相談件数</t>
  </si>
  <si>
    <t>区　　　　　　　分</t>
  </si>
  <si>
    <t>ねずみ族</t>
  </si>
  <si>
    <t>ゴキブリ</t>
  </si>
  <si>
    <t>-</t>
  </si>
  <si>
    <t>ハエ</t>
  </si>
  <si>
    <t>ノミ</t>
  </si>
  <si>
    <t>カ</t>
  </si>
  <si>
    <t>シラミ類</t>
  </si>
  <si>
    <t>ハチ類</t>
  </si>
  <si>
    <t>ダニ類</t>
  </si>
  <si>
    <t>ガ類</t>
  </si>
  <si>
    <t>アリ類</t>
  </si>
  <si>
    <t>カツオブシムシ</t>
  </si>
  <si>
    <t>キクイムシ</t>
  </si>
  <si>
    <t>シバンムシ</t>
  </si>
  <si>
    <t>ゾウムシ</t>
  </si>
  <si>
    <t>チャタテムシ</t>
  </si>
  <si>
    <t>不明</t>
  </si>
  <si>
    <t xml:space="preserve">  （3)　ねずみ・昆虫等の月別市民相談件数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</si>
  <si>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</si>
  <si>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</si>
  <si>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</si>
  <si>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</si>
  <si>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</si>
  <si>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</si>
  <si>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</si>
  <si>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</si>
  <si>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</si>
  <si>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</si>
  <si>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</si>
  <si>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</si>
  <si>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-</t>
  </si>
  <si>
    <t>-</t>
  </si>
  <si>
    <t>11　家庭用品検査状況</t>
  </si>
  <si>
    <t>ホルムアルデヒド</t>
  </si>
  <si>
    <t>塩化水素・硫酸</t>
  </si>
  <si>
    <t>水酸化カリウム
水酸化ナトリウム</t>
  </si>
  <si>
    <t>メタノール</t>
  </si>
  <si>
    <t>容器試験</t>
  </si>
  <si>
    <t>生後</t>
  </si>
  <si>
    <t>児用品を除くもの</t>
  </si>
  <si>
    <t>生後</t>
  </si>
  <si>
    <t>24</t>
  </si>
  <si>
    <t>月以内の乳幼児用品</t>
  </si>
  <si>
    <t>月以内の乳幼</t>
  </si>
  <si>
    <t>*1</t>
  </si>
  <si>
    <t>試験検査総数</t>
  </si>
  <si>
    <t>基準違反件数</t>
  </si>
  <si>
    <t>繊維製品</t>
  </si>
  <si>
    <t>おしめ</t>
  </si>
  <si>
    <t>おしめカバー</t>
  </si>
  <si>
    <t>よだれかけ</t>
  </si>
  <si>
    <t>下着</t>
  </si>
  <si>
    <t>中衣</t>
  </si>
  <si>
    <t>外衣</t>
  </si>
  <si>
    <t>手袋</t>
  </si>
  <si>
    <t>くつ下</t>
  </si>
  <si>
    <t>たび</t>
  </si>
  <si>
    <t>帽子</t>
  </si>
  <si>
    <t>寝衣</t>
  </si>
  <si>
    <t>寝具</t>
  </si>
  <si>
    <t>床敷物</t>
  </si>
  <si>
    <t>家庭用毛糸</t>
  </si>
  <si>
    <t>家庭用化学製品</t>
  </si>
  <si>
    <t>かつら等の接着剤</t>
  </si>
  <si>
    <t>家庭用
エアゾル製品</t>
  </si>
  <si>
    <t>住宅用洗浄剤</t>
  </si>
  <si>
    <t>家庭用洗浄剤</t>
  </si>
  <si>
    <t>*1</t>
  </si>
  <si>
    <t>容器試験：漏水試験、落下試験、耐酸性・耐アルカリ性試験、圧縮変形試験</t>
  </si>
  <si>
    <t xml:space="preserve">  （4）　ハチ類処理数</t>
  </si>
  <si>
    <t>区　　　　　　分</t>
  </si>
  <si>
    <t>総　数</t>
  </si>
  <si>
    <t>中　央</t>
  </si>
  <si>
    <t>北</t>
  </si>
  <si>
    <t>東</t>
  </si>
  <si>
    <t>白　石</t>
  </si>
  <si>
    <t>厚　別</t>
  </si>
  <si>
    <t>豊　平</t>
  </si>
  <si>
    <t>清　田</t>
  </si>
  <si>
    <t>南</t>
  </si>
  <si>
    <t>西</t>
  </si>
  <si>
    <t>手　稲</t>
  </si>
  <si>
    <t>その他</t>
  </si>
  <si>
    <t>総数</t>
  </si>
  <si>
    <t>スズメバチ</t>
  </si>
  <si>
    <t>ミツバチ</t>
  </si>
  <si>
    <t>アシナガバチ</t>
  </si>
  <si>
    <t>＊コールセンターにおけるハチ類処理総数・・・668件</t>
  </si>
  <si>
    <t>資料　保健所環境衛生課</t>
  </si>
  <si>
    <t>許可
件数</t>
  </si>
  <si>
    <t>　</t>
  </si>
  <si>
    <t>資料　保健所環境衛生課</t>
  </si>
  <si>
    <t>(再掲)国・地方公共団体</t>
  </si>
  <si>
    <t>(再掲）もっぱら事務所</t>
  </si>
  <si>
    <t>旅館</t>
  </si>
  <si>
    <t>学校</t>
  </si>
  <si>
    <t>事務所</t>
  </si>
  <si>
    <t>店舗</t>
  </si>
  <si>
    <t>遊技場</t>
  </si>
  <si>
    <t>博物館・美術館</t>
  </si>
  <si>
    <t>図書館</t>
  </si>
  <si>
    <t>集会場</t>
  </si>
  <si>
    <t>百貨店</t>
  </si>
  <si>
    <t>廃止
件数</t>
  </si>
  <si>
    <t>届出
件数</t>
  </si>
  <si>
    <t>施                          設                         数　　　（年度末現在）</t>
  </si>
  <si>
    <t>区　　　　　　分</t>
  </si>
  <si>
    <t>1　特定建築物の施設数及び届出・廃止件数</t>
  </si>
  <si>
    <t>§2　ビル衛生</t>
  </si>
  <si>
    <t>資料　保健所環境衛生課</t>
  </si>
  <si>
    <t>建築物環境衛生
総合管理業</t>
  </si>
  <si>
    <t>建築物ねずみ
こん虫等防除業</t>
  </si>
  <si>
    <t>建築物排水管清掃業</t>
  </si>
  <si>
    <t>建築物飲料水
貯水槽清掃業</t>
  </si>
  <si>
    <t>建築物飲料水
水質検査業</t>
  </si>
  <si>
    <t>建築物空気調和用
ダクト清掃業</t>
  </si>
  <si>
    <t>建築物空気環境測定業</t>
  </si>
  <si>
    <t>建築物清掃業</t>
  </si>
  <si>
    <t>（期限切れ
施設を含む）</t>
  </si>
  <si>
    <t>継続</t>
  </si>
  <si>
    <t>新規</t>
  </si>
  <si>
    <t>申請件数</t>
  </si>
  <si>
    <t>登　　　録　　　事　　　業　　　所　　　数　　（年度末現在）</t>
  </si>
  <si>
    <t>2　登録事業所数及び申請・廃止件数</t>
  </si>
  <si>
    <t>使用停止
制限件数</t>
  </si>
  <si>
    <t>改善命令
件　　　　数</t>
  </si>
  <si>
    <t>立入検査
件　　　　数</t>
  </si>
  <si>
    <t>維持管理報告書
受付件数</t>
  </si>
  <si>
    <t>事前協議書
受付件数</t>
  </si>
  <si>
    <t>施　　設　　数
（年度末現在）</t>
  </si>
  <si>
    <t>3　特定建築物の立入検査状況</t>
  </si>
  <si>
    <t>建築物環境衛生総合管理業</t>
  </si>
  <si>
    <t>建築物ねずみこん虫等防除業</t>
  </si>
  <si>
    <t>建築物排水管清掃業</t>
  </si>
  <si>
    <t>建築物飲料水貯水槽清掃業</t>
  </si>
  <si>
    <t>建築物飲料水水質検査業</t>
  </si>
  <si>
    <t>建築物空気調和用ダクト清掃業</t>
  </si>
  <si>
    <t>建築物空気環境測定業</t>
  </si>
  <si>
    <t>建築物清掃業</t>
  </si>
  <si>
    <t>指導票交付件数</t>
  </si>
  <si>
    <t>立入検査件数</t>
  </si>
  <si>
    <t>実績報告書
受付件数</t>
  </si>
  <si>
    <t>登録事業所数
（年度末現在）</t>
  </si>
  <si>
    <t>区　　　　　　　　　分</t>
  </si>
  <si>
    <t>4　登録事業所の立入検査状況</t>
  </si>
  <si>
    <t>保健所環境衛生課</t>
  </si>
  <si>
    <t>「6　講習会の実施状況」については事業廃止のため計上せず、表削除。</t>
  </si>
  <si>
    <t>旅 　　館</t>
  </si>
  <si>
    <t>学　　 校</t>
  </si>
  <si>
    <t>事務所</t>
  </si>
  <si>
    <t>店　　 舗</t>
  </si>
  <si>
    <t>百貨店</t>
  </si>
  <si>
    <t>興行場</t>
  </si>
  <si>
    <t>総　　 数</t>
  </si>
  <si>
    <t>不適合率
(%)</t>
  </si>
  <si>
    <t>不適合
件   数</t>
  </si>
  <si>
    <t>報　告
件　数</t>
  </si>
  <si>
    <t>ねずみ・こん虫等の防除</t>
  </si>
  <si>
    <t>定　　期　　清　　掃</t>
  </si>
  <si>
    <t>排水設備の掃除</t>
  </si>
  <si>
    <t>貯水槽の掃除</t>
  </si>
  <si>
    <t>区分</t>
  </si>
  <si>
    <t>旅     館</t>
  </si>
  <si>
    <t>学     校</t>
  </si>
  <si>
    <t>店     舗</t>
  </si>
  <si>
    <t>飲料水の水質基準</t>
  </si>
  <si>
    <t>飲料水の水質検査</t>
  </si>
  <si>
    <t>飲料水の残留
塩素の含有率</t>
  </si>
  <si>
    <t>飲料水の残留
塩素の検査</t>
  </si>
  <si>
    <t>旅　　 館</t>
  </si>
  <si>
    <t>店      舗</t>
  </si>
  <si>
    <t>総　 　 数</t>
  </si>
  <si>
    <t>不適合率(%)</t>
  </si>
  <si>
    <t>気　　　　　　　　　流</t>
  </si>
  <si>
    <t>相　　対　　湿　　度</t>
  </si>
  <si>
    <t>温　　　　　　　　　度</t>
  </si>
  <si>
    <t>二酸化炭素の含有率</t>
  </si>
  <si>
    <t>旅　 　館</t>
  </si>
  <si>
    <t>学　 　校</t>
  </si>
  <si>
    <t>店　 　舗</t>
  </si>
  <si>
    <t>総　 　数</t>
  </si>
  <si>
    <t>一酸化炭素の含有率</t>
  </si>
  <si>
    <t>浮遊粉じんの量</t>
  </si>
  <si>
    <t>空気環境の管理基準</t>
  </si>
  <si>
    <t>空気環境の測定</t>
  </si>
  <si>
    <t>5　特定建築物の維持管理状況</t>
  </si>
  <si>
    <t>資料　保健所生活環境課</t>
  </si>
  <si>
    <t>死産児</t>
  </si>
  <si>
    <t>12歳未満</t>
  </si>
  <si>
    <t>12歳以上</t>
  </si>
  <si>
    <t>山口斎場</t>
  </si>
  <si>
    <t>里塚斎場</t>
  </si>
  <si>
    <t>区分</t>
  </si>
  <si>
    <t>平成24年度</t>
  </si>
  <si>
    <t>1　火　葬　状　況</t>
  </si>
  <si>
    <t>§3　斎場に関する事項</t>
  </si>
  <si>
    <t>資料　保健所生活環境課</t>
  </si>
  <si>
    <t>石狩市花川東６７０番地</t>
  </si>
  <si>
    <t>屯田墓地</t>
  </si>
  <si>
    <t>手）手稲山口３４７番地</t>
  </si>
  <si>
    <t>-</t>
  </si>
  <si>
    <t>山口墓地</t>
  </si>
  <si>
    <t>手）手稲本町４条４丁目</t>
  </si>
  <si>
    <t>手稲墓地</t>
  </si>
  <si>
    <t>西）発寒５条６丁目</t>
  </si>
  <si>
    <t>発寒墓地</t>
  </si>
  <si>
    <t>南）滝野３１番地</t>
  </si>
  <si>
    <t>滝野墓地</t>
  </si>
  <si>
    <t>南）藤野４条８丁目</t>
  </si>
  <si>
    <t>藤野墓地</t>
  </si>
  <si>
    <t>南）川沿町１８１３番地</t>
  </si>
  <si>
    <t>八垂別墓地</t>
  </si>
  <si>
    <t>清）北野２条２丁目</t>
  </si>
  <si>
    <t>北野墓地</t>
  </si>
  <si>
    <t>豊）平岸２条１８丁目</t>
  </si>
  <si>
    <t>澄川墓地</t>
  </si>
  <si>
    <t>豊）月寒西３条８丁目</t>
  </si>
  <si>
    <t>月寒墓地</t>
  </si>
  <si>
    <t>白）平和通１０丁目北</t>
  </si>
  <si>
    <t>白石本通墓地</t>
  </si>
  <si>
    <t>東）丘珠町６４５番地</t>
  </si>
  <si>
    <t>-</t>
  </si>
  <si>
    <t>丘珠墓地</t>
  </si>
  <si>
    <t>東）東苗穂５条２丁目</t>
  </si>
  <si>
    <t>苗穂墓地</t>
  </si>
  <si>
    <t>東）中沼町２１５番地</t>
  </si>
  <si>
    <t>-</t>
  </si>
  <si>
    <t>中沼墓地</t>
  </si>
  <si>
    <t>北）篠路４条９丁目</t>
  </si>
  <si>
    <t>上篠路墓地</t>
  </si>
  <si>
    <t>中）盤渓２０３番地</t>
  </si>
  <si>
    <t>盤渓墓地</t>
  </si>
  <si>
    <t>中）南４条西２８丁目</t>
  </si>
  <si>
    <t>円山墓地</t>
  </si>
  <si>
    <t>西）平和３８７番地外</t>
  </si>
  <si>
    <t>手稲平和霊園</t>
  </si>
  <si>
    <t>清）里塚４６８番地外</t>
  </si>
  <si>
    <t>里塚霊園</t>
  </si>
  <si>
    <t>豊）平岸５条１５丁目</t>
  </si>
  <si>
    <t>平岸霊園</t>
  </si>
  <si>
    <t>　霊園３・旧設墓地１７</t>
  </si>
  <si>
    <t>総　　　　　　　　数</t>
  </si>
  <si>
    <t>墓　　標</t>
  </si>
  <si>
    <t>墓　　碑</t>
  </si>
  <si>
    <t>総　　数</t>
  </si>
  <si>
    <t>所　　在　　地</t>
  </si>
  <si>
    <t>施　　設　　内　　容</t>
  </si>
  <si>
    <t>面　積　（㎡）</t>
  </si>
  <si>
    <t>墓地番号・墓地名称</t>
  </si>
  <si>
    <t>平成24年度末現在</t>
  </si>
  <si>
    <t>1　札幌市営墓地一覧表</t>
  </si>
  <si>
    <t>§4　墓 地 管 理</t>
  </si>
  <si>
    <t>※　礼拝室（１室）あり</t>
  </si>
  <si>
    <t>体</t>
  </si>
  <si>
    <t>合同納骨塚</t>
  </si>
  <si>
    <t>遺骨等保管所</t>
  </si>
  <si>
    <t>室</t>
  </si>
  <si>
    <t>6段式</t>
  </si>
  <si>
    <t>3段式</t>
  </si>
  <si>
    <t>第2種(中型)</t>
  </si>
  <si>
    <t>第1種(大型)</t>
  </si>
  <si>
    <t>家族納骨壇</t>
  </si>
  <si>
    <t>使用状況</t>
  </si>
  <si>
    <t>ロッカー数
及び収蔵可能数</t>
  </si>
  <si>
    <t>納骨室の種類</t>
  </si>
  <si>
    <t xml:space="preserve"> </t>
  </si>
  <si>
    <t>施設の概要</t>
  </si>
  <si>
    <t>鉄筋コンクリート平屋建一部地下式191㎡</t>
  </si>
  <si>
    <t>建物構造面積</t>
  </si>
  <si>
    <t>札幌市豊平区平岸5条15丁目　平岸霊園内</t>
  </si>
  <si>
    <t>所　在　地</t>
  </si>
  <si>
    <t>昭和41年10月1日</t>
  </si>
  <si>
    <t>開設年月日</t>
  </si>
  <si>
    <t>2　平岸霊園納骨堂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</si>
</sst>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0_ "/>
    <numFmt numFmtId="186" formatCode="#,##0;_ * \-#,##0_ ;&quot;-&quot;;_ @_ "/>
    <numFmt numFmtId="187" formatCode="#,##0;_ * \-#,##0_ ;&quot;-&quot;\ ;_ @_ "/>
    <numFmt numFmtId="188" formatCode="#,##0;_ * \-#,##0_ ;&quot;-&quot;;@"/>
    <numFmt numFmtId="189" formatCode="#,##0;_ * \-#,##0_ ;&quot;-&quot;;\ \ @"/>
    <numFmt numFmtId="190" formatCode="#,##0;_ * \-#,##0_ ;&quot;-&quot;;_ @\ "/>
    <numFmt numFmtId="191" formatCode="#,##0;_ * \-#,##0\ ;&quot;-&quot;;_ @_ "/>
    <numFmt numFmtId="192" formatCode="#,##0;_ * \-#,##0\-\ ;&quot;-&quot;;_ @_ "/>
    <numFmt numFmtId="193" formatCode="\-"/>
    <numFmt numFmtId="194" formatCode="#,##0_);[Red]\(#,##0\)"/>
    <numFmt numFmtId="195" formatCode="\1\)\ \ #,##0;_ * \-#,##0_ ;&quot;-&quot;;_ @_ "/>
    <numFmt numFmtId="196" formatCode="\1\)\ \ \ \ \ #,##0;_ * \-#,##0_ ;&quot;-&quot;;_ @_ "/>
    <numFmt numFmtId="197" formatCode="\1\)\ #,##0;_ * \-#,##0_ ;&quot;-&quot;;_ @_ "/>
    <numFmt numFmtId="198" formatCode="#,###"/>
    <numFmt numFmtId="199" formatCode="#,##0;&quot;△&quot;\ #,##0;&quot;－&quot;"/>
    <numFmt numFmtId="200" formatCode="#,##0.0;_ * \-#,##0.00_ ;&quot;-&quot;;_ @_ "/>
    <numFmt numFmtId="201" formatCode="0.0"/>
    <numFmt numFmtId="202" formatCode="0.0_ "/>
    <numFmt numFmtId="203" formatCode="0.0_);[Red]\(0.0\)"/>
  </numFmts>
  <fonts count="62">
    <font>
      <sz val="11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vertAlign val="superscript"/>
      <sz val="10"/>
      <name val="ＭＳ Ｐ明朝"/>
      <family val="1"/>
    </font>
    <font>
      <vertAlign val="superscript"/>
      <sz val="9"/>
      <name val="ＭＳ Ｐ明朝"/>
      <family val="1"/>
    </font>
    <font>
      <sz val="9"/>
      <name val="ＭＳ 明朝"/>
      <family val="1"/>
    </font>
    <font>
      <sz val="9"/>
      <color indexed="8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2"/>
      <name val="ＭＳ Ｐ明朝"/>
      <family val="1"/>
    </font>
    <font>
      <sz val="7"/>
      <name val="ＭＳ Ｐ明朝"/>
      <family val="1"/>
    </font>
    <font>
      <sz val="8.5"/>
      <name val="ＭＳ Ｐ明朝"/>
      <family val="1"/>
    </font>
    <font>
      <sz val="9"/>
      <name val="ＭＳ Ｐゴシック"/>
      <family val="3"/>
    </font>
    <font>
      <vertAlign val="superscript"/>
      <sz val="10"/>
      <color indexed="10"/>
      <name val="ＭＳ 明朝"/>
      <family val="1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49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/>
    </xf>
    <xf numFmtId="186" fontId="1" fillId="0" borderId="0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 wrapText="1"/>
    </xf>
    <xf numFmtId="0" fontId="1" fillId="0" borderId="19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" fillId="0" borderId="20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distributed" vertical="center"/>
    </xf>
    <xf numFmtId="186" fontId="1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86" fontId="11" fillId="0" borderId="24" xfId="0" applyNumberFormat="1" applyFont="1" applyFill="1" applyBorder="1" applyAlignment="1">
      <alignment vertical="center"/>
    </xf>
    <xf numFmtId="186" fontId="12" fillId="0" borderId="24" xfId="0" applyNumberFormat="1" applyFont="1" applyFill="1" applyBorder="1" applyAlignment="1">
      <alignment vertical="center"/>
    </xf>
    <xf numFmtId="186" fontId="12" fillId="0" borderId="25" xfId="0" applyNumberFormat="1" applyFont="1" applyFill="1" applyBorder="1" applyAlignment="1">
      <alignment vertical="center"/>
    </xf>
    <xf numFmtId="186" fontId="11" fillId="0" borderId="26" xfId="0" applyNumberFormat="1" applyFont="1" applyFill="1" applyBorder="1" applyAlignment="1">
      <alignment vertical="center"/>
    </xf>
    <xf numFmtId="186" fontId="12" fillId="0" borderId="26" xfId="0" applyNumberFormat="1" applyFont="1" applyFill="1" applyBorder="1" applyAlignment="1">
      <alignment vertical="center"/>
    </xf>
    <xf numFmtId="186" fontId="11" fillId="0" borderId="12" xfId="0" applyNumberFormat="1" applyFont="1" applyFill="1" applyBorder="1" applyAlignment="1">
      <alignment vertical="center"/>
    </xf>
    <xf numFmtId="186" fontId="1" fillId="0" borderId="24" xfId="0" applyNumberFormat="1" applyFont="1" applyFill="1" applyBorder="1" applyAlignment="1">
      <alignment vertical="center"/>
    </xf>
    <xf numFmtId="186" fontId="1" fillId="0" borderId="25" xfId="0" applyNumberFormat="1" applyFont="1" applyFill="1" applyBorder="1" applyAlignment="1">
      <alignment vertical="center"/>
    </xf>
    <xf numFmtId="186" fontId="0" fillId="0" borderId="24" xfId="0" applyNumberFormat="1" applyFont="1" applyFill="1" applyBorder="1" applyAlignment="1">
      <alignment vertical="center"/>
    </xf>
    <xf numFmtId="186" fontId="11" fillId="0" borderId="27" xfId="0" applyNumberFormat="1" applyFont="1" applyFill="1" applyBorder="1" applyAlignment="1">
      <alignment vertical="center"/>
    </xf>
    <xf numFmtId="187" fontId="0" fillId="0" borderId="12" xfId="0" applyNumberFormat="1" applyFont="1" applyFill="1" applyBorder="1" applyAlignment="1">
      <alignment vertical="center"/>
    </xf>
    <xf numFmtId="187" fontId="0" fillId="0" borderId="27" xfId="0" applyNumberFormat="1" applyFont="1" applyFill="1" applyBorder="1" applyAlignment="1">
      <alignment vertical="center"/>
    </xf>
    <xf numFmtId="187" fontId="0" fillId="0" borderId="28" xfId="0" applyNumberFormat="1" applyFont="1" applyFill="1" applyBorder="1" applyAlignment="1">
      <alignment vertical="center"/>
    </xf>
    <xf numFmtId="187" fontId="0" fillId="0" borderId="24" xfId="0" applyNumberFormat="1" applyFont="1" applyFill="1" applyBorder="1" applyAlignment="1">
      <alignment vertical="center"/>
    </xf>
    <xf numFmtId="187" fontId="0" fillId="0" borderId="26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186" fontId="1" fillId="0" borderId="24" xfId="0" applyNumberFormat="1" applyFont="1" applyFill="1" applyBorder="1" applyAlignment="1">
      <alignment horizontal="right" vertical="center"/>
    </xf>
    <xf numFmtId="186" fontId="1" fillId="0" borderId="25" xfId="0" applyNumberFormat="1" applyFont="1" applyFill="1" applyBorder="1" applyAlignment="1">
      <alignment horizontal="right" vertical="center"/>
    </xf>
    <xf numFmtId="186" fontId="12" fillId="0" borderId="24" xfId="0" applyNumberFormat="1" applyFont="1" applyFill="1" applyBorder="1" applyAlignment="1">
      <alignment horizontal="right" vertical="center"/>
    </xf>
    <xf numFmtId="186" fontId="12" fillId="0" borderId="26" xfId="0" applyNumberFormat="1" applyFont="1" applyFill="1" applyBorder="1" applyAlignment="1">
      <alignment horizontal="right" vertical="center"/>
    </xf>
    <xf numFmtId="186" fontId="0" fillId="0" borderId="24" xfId="0" applyNumberFormat="1" applyFont="1" applyFill="1" applyBorder="1" applyAlignment="1">
      <alignment vertical="center"/>
    </xf>
    <xf numFmtId="187" fontId="1" fillId="0" borderId="24" xfId="0" applyNumberFormat="1" applyFont="1" applyFill="1" applyBorder="1" applyAlignment="1">
      <alignment horizontal="right" vertical="center"/>
    </xf>
    <xf numFmtId="187" fontId="1" fillId="0" borderId="24" xfId="0" applyNumberFormat="1" applyFont="1" applyFill="1" applyBorder="1" applyAlignment="1">
      <alignment vertical="center"/>
    </xf>
    <xf numFmtId="187" fontId="1" fillId="0" borderId="25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87" fontId="1" fillId="0" borderId="28" xfId="0" applyNumberFormat="1" applyFont="1" applyFill="1" applyBorder="1" applyAlignment="1">
      <alignment vertical="center"/>
    </xf>
    <xf numFmtId="187" fontId="1" fillId="0" borderId="28" xfId="0" applyNumberFormat="1" applyFont="1" applyFill="1" applyBorder="1" applyAlignment="1">
      <alignment horizontal="right" vertical="center"/>
    </xf>
    <xf numFmtId="187" fontId="1" fillId="0" borderId="29" xfId="0" applyNumberFormat="1" applyFont="1" applyFill="1" applyBorder="1" applyAlignment="1">
      <alignment horizontal="right" vertical="center"/>
    </xf>
    <xf numFmtId="187" fontId="1" fillId="0" borderId="25" xfId="0" applyNumberFormat="1" applyFont="1" applyFill="1" applyBorder="1" applyAlignment="1">
      <alignment horizontal="right" vertical="center"/>
    </xf>
    <xf numFmtId="187" fontId="1" fillId="0" borderId="26" xfId="0" applyNumberFormat="1" applyFont="1" applyFill="1" applyBorder="1" applyAlignment="1">
      <alignment horizontal="right" vertical="center"/>
    </xf>
    <xf numFmtId="187" fontId="1" fillId="0" borderId="26" xfId="0" applyNumberFormat="1" applyFont="1" applyFill="1" applyBorder="1" applyAlignment="1">
      <alignment vertical="center"/>
    </xf>
    <xf numFmtId="187" fontId="1" fillId="0" borderId="3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186" fontId="0" fillId="0" borderId="12" xfId="0" applyNumberFormat="1" applyFont="1" applyFill="1" applyBorder="1" applyAlignment="1">
      <alignment vertical="center"/>
    </xf>
    <xf numFmtId="186" fontId="0" fillId="0" borderId="29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/>
    </xf>
    <xf numFmtId="186" fontId="0" fillId="0" borderId="28" xfId="0" applyNumberFormat="1" applyFont="1" applyFill="1" applyBorder="1" applyAlignment="1">
      <alignment vertical="center"/>
    </xf>
    <xf numFmtId="186" fontId="1" fillId="0" borderId="29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7" fillId="0" borderId="18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186" fontId="0" fillId="0" borderId="26" xfId="0" applyNumberFormat="1" applyFont="1" applyFill="1" applyBorder="1" applyAlignment="1">
      <alignment vertical="center"/>
    </xf>
    <xf numFmtId="186" fontId="1" fillId="0" borderId="26" xfId="0" applyNumberFormat="1" applyFont="1" applyFill="1" applyBorder="1" applyAlignment="1">
      <alignment vertical="center"/>
    </xf>
    <xf numFmtId="186" fontId="1" fillId="0" borderId="30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distributed" vertical="center"/>
    </xf>
    <xf numFmtId="186" fontId="0" fillId="0" borderId="27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10" xfId="0" applyFont="1" applyFill="1" applyBorder="1" applyAlignment="1">
      <alignment horizontal="distributed" vertical="center"/>
    </xf>
    <xf numFmtId="186" fontId="1" fillId="0" borderId="28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distributed"/>
    </xf>
    <xf numFmtId="0" fontId="17" fillId="0" borderId="0" xfId="0" applyFont="1" applyFill="1" applyBorder="1" applyAlignment="1">
      <alignment horizontal="distributed" vertical="center"/>
    </xf>
    <xf numFmtId="0" fontId="17" fillId="0" borderId="10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 wrapText="1"/>
    </xf>
    <xf numFmtId="0" fontId="17" fillId="0" borderId="1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center" vertical="distributed"/>
    </xf>
    <xf numFmtId="0" fontId="7" fillId="0" borderId="0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distributed" vertical="center" wrapText="1"/>
    </xf>
    <xf numFmtId="0" fontId="17" fillId="0" borderId="18" xfId="0" applyFont="1" applyFill="1" applyBorder="1" applyAlignment="1">
      <alignment horizontal="distributed" vertical="center" wrapText="1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41" fontId="0" fillId="0" borderId="12" xfId="0" applyNumberFormat="1" applyFont="1" applyFill="1" applyBorder="1" applyAlignment="1">
      <alignment vertical="center"/>
    </xf>
    <xf numFmtId="41" fontId="0" fillId="0" borderId="27" xfId="0" applyNumberFormat="1" applyFont="1" applyFill="1" applyBorder="1" applyAlignment="1">
      <alignment vertical="center"/>
    </xf>
    <xf numFmtId="41" fontId="0" fillId="0" borderId="24" xfId="0" applyNumberFormat="1" applyFont="1" applyFill="1" applyBorder="1" applyAlignment="1">
      <alignment vertical="center"/>
    </xf>
    <xf numFmtId="41" fontId="1" fillId="0" borderId="24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1" fontId="0" fillId="0" borderId="26" xfId="0" applyNumberFormat="1" applyFont="1" applyFill="1" applyBorder="1" applyAlignment="1">
      <alignment vertical="center"/>
    </xf>
    <xf numFmtId="41" fontId="1" fillId="0" borderId="26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6" fillId="0" borderId="3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distributed" vertical="center"/>
    </xf>
    <xf numFmtId="41" fontId="1" fillId="0" borderId="25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41" fontId="1" fillId="0" borderId="30" xfId="0" applyNumberFormat="1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2" xfId="0" applyFont="1" applyFill="1" applyBorder="1" applyAlignment="1">
      <alignment horizontal="distributed" vertical="center"/>
    </xf>
    <xf numFmtId="0" fontId="1" fillId="0" borderId="28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18" fillId="0" borderId="18" xfId="0" applyFont="1" applyFill="1" applyBorder="1" applyAlignment="1">
      <alignment horizontal="center" vertical="distributed"/>
    </xf>
    <xf numFmtId="0" fontId="1" fillId="0" borderId="24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6" fillId="0" borderId="33" xfId="0" applyNumberFormat="1" applyFont="1" applyFill="1" applyBorder="1" applyAlignment="1">
      <alignment horizontal="distributed" vertical="center"/>
    </xf>
    <xf numFmtId="41" fontId="0" fillId="0" borderId="34" xfId="0" applyNumberFormat="1" applyFont="1" applyFill="1" applyBorder="1" applyAlignment="1">
      <alignment vertical="center"/>
    </xf>
    <xf numFmtId="41" fontId="1" fillId="0" borderId="34" xfId="0" applyNumberFormat="1" applyFont="1" applyFill="1" applyBorder="1" applyAlignment="1">
      <alignment vertical="center"/>
    </xf>
    <xf numFmtId="41" fontId="1" fillId="0" borderId="35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86" fontId="1" fillId="0" borderId="12" xfId="0" applyNumberFormat="1" applyFont="1" applyFill="1" applyBorder="1" applyAlignment="1">
      <alignment vertical="center"/>
    </xf>
    <xf numFmtId="186" fontId="1" fillId="0" borderId="27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41" fontId="1" fillId="0" borderId="28" xfId="0" applyNumberFormat="1" applyFont="1" applyFill="1" applyBorder="1" applyAlignment="1">
      <alignment vertical="center"/>
    </xf>
    <xf numFmtId="41" fontId="1" fillId="0" borderId="29" xfId="0" applyNumberFormat="1" applyFont="1" applyFill="1" applyBorder="1" applyAlignment="1">
      <alignment vertical="center"/>
    </xf>
    <xf numFmtId="186" fontId="12" fillId="0" borderId="3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198" fontId="1" fillId="0" borderId="25" xfId="0" applyNumberFormat="1" applyFont="1" applyBorder="1" applyAlignment="1" applyProtection="1">
      <alignment vertical="center"/>
      <protection/>
    </xf>
    <xf numFmtId="198" fontId="1" fillId="0" borderId="10" xfId="0" applyNumberFormat="1" applyFont="1" applyBorder="1" applyAlignment="1" applyProtection="1">
      <alignment vertical="center"/>
      <protection/>
    </xf>
    <xf numFmtId="198" fontId="1" fillId="0" borderId="25" xfId="0" applyNumberFormat="1" applyFont="1" applyBorder="1" applyAlignment="1" applyProtection="1">
      <alignment vertical="center"/>
      <protection locked="0"/>
    </xf>
    <xf numFmtId="198" fontId="1" fillId="0" borderId="25" xfId="0" applyNumberFormat="1" applyFont="1" applyBorder="1" applyAlignment="1" applyProtection="1">
      <alignment horizontal="right" vertical="center"/>
      <protection locked="0"/>
    </xf>
    <xf numFmtId="198" fontId="1" fillId="0" borderId="30" xfId="0" applyNumberFormat="1" applyFont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right"/>
    </xf>
    <xf numFmtId="198" fontId="1" fillId="0" borderId="29" xfId="0" applyNumberFormat="1" applyFont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top"/>
    </xf>
    <xf numFmtId="198" fontId="1" fillId="0" borderId="30" xfId="0" applyNumberFormat="1" applyFont="1" applyBorder="1" applyAlignment="1" applyProtection="1">
      <alignment horizontal="right" vertical="center"/>
      <protection locked="0"/>
    </xf>
    <xf numFmtId="0" fontId="6" fillId="0" borderId="19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distributed" textRotation="255" wrapText="1"/>
    </xf>
    <xf numFmtId="0" fontId="6" fillId="0" borderId="13" xfId="0" applyFont="1" applyFill="1" applyBorder="1" applyAlignment="1">
      <alignment vertical="distributed" textRotation="255" wrapText="1"/>
    </xf>
    <xf numFmtId="49" fontId="6" fillId="0" borderId="2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86" fontId="18" fillId="0" borderId="12" xfId="0" applyNumberFormat="1" applyFont="1" applyFill="1" applyBorder="1" applyAlignment="1">
      <alignment vertical="center"/>
    </xf>
    <xf numFmtId="186" fontId="18" fillId="0" borderId="27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8" fillId="0" borderId="13" xfId="0" applyFont="1" applyFill="1" applyBorder="1" applyAlignment="1">
      <alignment horizontal="distributed" vertical="center"/>
    </xf>
    <xf numFmtId="186" fontId="18" fillId="0" borderId="28" xfId="0" applyNumberFormat="1" applyFont="1" applyFill="1" applyBorder="1" applyAlignment="1">
      <alignment vertical="center"/>
    </xf>
    <xf numFmtId="186" fontId="18" fillId="0" borderId="24" xfId="0" applyNumberFormat="1" applyFont="1" applyFill="1" applyBorder="1" applyAlignment="1">
      <alignment vertical="center"/>
    </xf>
    <xf numFmtId="186" fontId="6" fillId="0" borderId="24" xfId="0" applyNumberFormat="1" applyFont="1" applyFill="1" applyBorder="1" applyAlignment="1">
      <alignment vertical="center"/>
    </xf>
    <xf numFmtId="186" fontId="6" fillId="0" borderId="25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90" fontId="6" fillId="0" borderId="25" xfId="0" applyNumberFormat="1" applyFont="1" applyFill="1" applyBorder="1" applyAlignment="1">
      <alignment horizontal="right" vertical="center"/>
    </xf>
    <xf numFmtId="190" fontId="6" fillId="0" borderId="24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vertical="center"/>
    </xf>
    <xf numFmtId="186" fontId="18" fillId="0" borderId="26" xfId="0" applyNumberFormat="1" applyFont="1" applyFill="1" applyBorder="1" applyAlignment="1">
      <alignment vertical="center"/>
    </xf>
    <xf numFmtId="186" fontId="6" fillId="0" borderId="26" xfId="0" applyNumberFormat="1" applyFont="1" applyFill="1" applyBorder="1" applyAlignment="1">
      <alignment vertical="center"/>
    </xf>
    <xf numFmtId="190" fontId="6" fillId="0" borderId="26" xfId="0" applyNumberFormat="1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right" vertical="center"/>
    </xf>
    <xf numFmtId="198" fontId="0" fillId="0" borderId="12" xfId="0" applyNumberFormat="1" applyFont="1" applyFill="1" applyBorder="1" applyAlignment="1">
      <alignment vertical="center"/>
    </xf>
    <xf numFmtId="198" fontId="0" fillId="0" borderId="27" xfId="0" applyNumberFormat="1" applyFont="1" applyFill="1" applyBorder="1" applyAlignment="1">
      <alignment vertical="center"/>
    </xf>
    <xf numFmtId="198" fontId="0" fillId="0" borderId="28" xfId="0" applyNumberFormat="1" applyFont="1" applyFill="1" applyBorder="1" applyAlignment="1">
      <alignment vertical="center"/>
    </xf>
    <xf numFmtId="198" fontId="0" fillId="0" borderId="24" xfId="0" applyNumberFormat="1" applyFont="1" applyFill="1" applyBorder="1" applyAlignment="1">
      <alignment vertical="center"/>
    </xf>
    <xf numFmtId="198" fontId="0" fillId="0" borderId="26" xfId="0" applyNumberFormat="1" applyFont="1" applyFill="1" applyBorder="1" applyAlignment="1">
      <alignment vertical="center"/>
    </xf>
    <xf numFmtId="187" fontId="0" fillId="0" borderId="12" xfId="0" applyNumberFormat="1" applyFont="1" applyFill="1" applyBorder="1" applyAlignment="1">
      <alignment vertical="center"/>
    </xf>
    <xf numFmtId="187" fontId="0" fillId="0" borderId="27" xfId="0" applyNumberFormat="1" applyFont="1" applyFill="1" applyBorder="1" applyAlignment="1">
      <alignment vertical="center"/>
    </xf>
    <xf numFmtId="187" fontId="0" fillId="0" borderId="28" xfId="0" applyNumberFormat="1" applyFont="1" applyFill="1" applyBorder="1" applyAlignment="1">
      <alignment vertical="center"/>
    </xf>
    <xf numFmtId="187" fontId="1" fillId="0" borderId="29" xfId="0" applyNumberFormat="1" applyFont="1" applyFill="1" applyBorder="1" applyAlignment="1">
      <alignment vertical="center"/>
    </xf>
    <xf numFmtId="187" fontId="0" fillId="0" borderId="24" xfId="0" applyNumberFormat="1" applyFont="1" applyFill="1" applyBorder="1" applyAlignment="1">
      <alignment vertical="center"/>
    </xf>
    <xf numFmtId="187" fontId="0" fillId="0" borderId="26" xfId="0" applyNumberFormat="1" applyFont="1" applyFill="1" applyBorder="1" applyAlignment="1">
      <alignment vertical="center"/>
    </xf>
    <xf numFmtId="187" fontId="1" fillId="0" borderId="30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horizontal="distributed" vertical="center" wrapText="1"/>
    </xf>
    <xf numFmtId="186" fontId="12" fillId="0" borderId="25" xfId="0" applyNumberFormat="1" applyFont="1" applyFill="1" applyBorder="1" applyAlignment="1">
      <alignment horizontal="right" vertical="center"/>
    </xf>
    <xf numFmtId="186" fontId="18" fillId="0" borderId="29" xfId="0" applyNumberFormat="1" applyFont="1" applyFill="1" applyBorder="1" applyAlignment="1">
      <alignment vertical="center"/>
    </xf>
    <xf numFmtId="186" fontId="0" fillId="0" borderId="12" xfId="0" applyNumberFormat="1" applyFont="1" applyFill="1" applyBorder="1" applyAlignment="1">
      <alignment vertical="center"/>
    </xf>
    <xf numFmtId="186" fontId="0" fillId="0" borderId="27" xfId="0" applyNumberFormat="1" applyFont="1" applyFill="1" applyBorder="1" applyAlignment="1">
      <alignment vertical="center"/>
    </xf>
    <xf numFmtId="186" fontId="0" fillId="0" borderId="28" xfId="0" applyNumberFormat="1" applyFont="1" applyFill="1" applyBorder="1" applyAlignment="1">
      <alignment vertical="center"/>
    </xf>
    <xf numFmtId="186" fontId="0" fillId="0" borderId="26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6" fontId="0" fillId="0" borderId="29" xfId="0" applyNumberFormat="1" applyFont="1" applyFill="1" applyBorder="1" applyAlignment="1">
      <alignment vertical="center"/>
    </xf>
    <xf numFmtId="186" fontId="0" fillId="0" borderId="31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41" fontId="0" fillId="0" borderId="26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distributed" vertical="center" wrapText="1"/>
    </xf>
    <xf numFmtId="199" fontId="16" fillId="0" borderId="28" xfId="0" applyNumberFormat="1" applyFont="1" applyBorder="1" applyAlignment="1" applyProtection="1">
      <alignment vertical="center"/>
      <protection locked="0"/>
    </xf>
    <xf numFmtId="199" fontId="16" fillId="0" borderId="28" xfId="0" applyNumberFormat="1" applyFont="1" applyBorder="1" applyAlignment="1" applyProtection="1">
      <alignment horizontal="right" vertical="center"/>
      <protection locked="0"/>
    </xf>
    <xf numFmtId="199" fontId="16" fillId="0" borderId="24" xfId="0" applyNumberFormat="1" applyFont="1" applyBorder="1" applyAlignment="1" applyProtection="1">
      <alignment horizontal="right" vertical="center"/>
      <protection locked="0"/>
    </xf>
    <xf numFmtId="199" fontId="16" fillId="0" borderId="24" xfId="0" applyNumberFormat="1" applyFont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" vertical="distributed" textRotation="255" wrapText="1"/>
    </xf>
    <xf numFmtId="0" fontId="6" fillId="0" borderId="12" xfId="0" applyFont="1" applyFill="1" applyBorder="1" applyAlignment="1">
      <alignment horizontal="center" vertical="distributed" textRotation="255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 wrapText="1"/>
    </xf>
    <xf numFmtId="0" fontId="0" fillId="0" borderId="29" xfId="0" applyFont="1" applyFill="1" applyBorder="1" applyAlignment="1">
      <alignment/>
    </xf>
    <xf numFmtId="0" fontId="6" fillId="0" borderId="10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 vertical="distributed" wrapText="1"/>
    </xf>
    <xf numFmtId="0" fontId="17" fillId="0" borderId="31" xfId="0" applyFont="1" applyFill="1" applyBorder="1" applyAlignment="1">
      <alignment horizontal="center" vertical="distributed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center" vertical="distributed" textRotation="255" wrapText="1"/>
    </xf>
    <xf numFmtId="0" fontId="13" fillId="0" borderId="12" xfId="0" applyFont="1" applyFill="1" applyBorder="1" applyAlignment="1">
      <alignment horizontal="center" vertical="distributed" textRotation="255"/>
    </xf>
    <xf numFmtId="0" fontId="17" fillId="0" borderId="16" xfId="0" applyFont="1" applyFill="1" applyBorder="1" applyAlignment="1">
      <alignment horizontal="center" vertical="distributed" wrapText="1"/>
    </xf>
    <xf numFmtId="0" fontId="17" fillId="0" borderId="27" xfId="0" applyFont="1" applyFill="1" applyBorder="1" applyAlignment="1">
      <alignment horizontal="center" vertical="distributed"/>
    </xf>
    <xf numFmtId="0" fontId="13" fillId="0" borderId="11" xfId="0" applyFont="1" applyFill="1" applyBorder="1" applyAlignment="1">
      <alignment horizontal="distributed" vertical="center"/>
    </xf>
    <xf numFmtId="0" fontId="13" fillId="0" borderId="12" xfId="0" applyFont="1" applyFill="1" applyBorder="1" applyAlignment="1">
      <alignment horizontal="distributed" vertical="center"/>
    </xf>
    <xf numFmtId="0" fontId="13" fillId="0" borderId="27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41" fontId="0" fillId="0" borderId="12" xfId="0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horizontal="distributed" vertical="center"/>
    </xf>
    <xf numFmtId="41" fontId="0" fillId="0" borderId="24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/>
    </xf>
    <xf numFmtId="0" fontId="1" fillId="0" borderId="17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/>
    </xf>
    <xf numFmtId="41" fontId="0" fillId="0" borderId="26" xfId="0" applyNumberFormat="1" applyFont="1" applyFill="1" applyBorder="1" applyAlignment="1">
      <alignment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distributed" vertical="center"/>
    </xf>
    <xf numFmtId="41" fontId="1" fillId="0" borderId="39" xfId="0" applyNumberFormat="1" applyFon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distributed"/>
    </xf>
    <xf numFmtId="0" fontId="6" fillId="0" borderId="18" xfId="0" applyFont="1" applyFill="1" applyBorder="1" applyAlignment="1">
      <alignment horizontal="center" vertical="distributed"/>
    </xf>
    <xf numFmtId="0" fontId="6" fillId="0" borderId="17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distributed"/>
    </xf>
    <xf numFmtId="186" fontId="0" fillId="0" borderId="12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/>
    </xf>
    <xf numFmtId="186" fontId="0" fillId="0" borderId="28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distributed"/>
    </xf>
    <xf numFmtId="186" fontId="0" fillId="0" borderId="24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/>
    </xf>
    <xf numFmtId="186" fontId="0" fillId="0" borderId="26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186" fontId="1" fillId="0" borderId="41" xfId="0" applyNumberFormat="1" applyFont="1" applyFill="1" applyBorder="1" applyAlignment="1">
      <alignment horizontal="center" vertical="center"/>
    </xf>
    <xf numFmtId="186" fontId="1" fillId="0" borderId="42" xfId="0" applyNumberFormat="1" applyFont="1" applyFill="1" applyBorder="1" applyAlignment="1">
      <alignment horizontal="center" vertical="center"/>
    </xf>
    <xf numFmtId="186" fontId="1" fillId="0" borderId="43" xfId="0" applyNumberFormat="1" applyFont="1" applyFill="1" applyBorder="1" applyAlignment="1">
      <alignment horizontal="center" vertical="center"/>
    </xf>
    <xf numFmtId="186" fontId="1" fillId="0" borderId="3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center" vertical="distributed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distributed" textRotation="255" wrapText="1"/>
    </xf>
    <xf numFmtId="0" fontId="6" fillId="0" borderId="24" xfId="0" applyFont="1" applyFill="1" applyBorder="1" applyAlignment="1">
      <alignment horizontal="center" vertical="distributed" textRotation="255" wrapText="1"/>
    </xf>
    <xf numFmtId="0" fontId="6" fillId="0" borderId="31" xfId="0" applyFont="1" applyFill="1" applyBorder="1" applyAlignment="1">
      <alignment horizontal="center" vertical="distributed" textRotation="255" wrapText="1"/>
    </xf>
    <xf numFmtId="0" fontId="1" fillId="0" borderId="36" xfId="0" applyFont="1" applyFill="1" applyBorder="1" applyAlignment="1">
      <alignment horizontal="center" vertical="distributed" textRotation="255"/>
    </xf>
    <xf numFmtId="0" fontId="1" fillId="0" borderId="24" xfId="0" applyFont="1" applyFill="1" applyBorder="1" applyAlignment="1">
      <alignment horizontal="center" vertical="distributed" textRotation="255"/>
    </xf>
    <xf numFmtId="0" fontId="1" fillId="0" borderId="31" xfId="0" applyFont="1" applyFill="1" applyBorder="1" applyAlignment="1">
      <alignment horizontal="center" vertical="distributed" textRotation="255"/>
    </xf>
    <xf numFmtId="0" fontId="6" fillId="0" borderId="37" xfId="0" applyFont="1" applyFill="1" applyBorder="1" applyAlignment="1">
      <alignment horizontal="center" vertical="distributed" textRotation="255"/>
    </xf>
    <xf numFmtId="0" fontId="6" fillId="0" borderId="25" xfId="0" applyFont="1" applyFill="1" applyBorder="1" applyAlignment="1">
      <alignment horizontal="center" vertical="distributed" textRotation="255"/>
    </xf>
    <xf numFmtId="0" fontId="6" fillId="0" borderId="29" xfId="0" applyFont="1" applyFill="1" applyBorder="1" applyAlignment="1">
      <alignment horizontal="center" vertical="distributed" textRotation="255" wrapText="1"/>
    </xf>
    <xf numFmtId="0" fontId="6" fillId="0" borderId="25" xfId="0" applyFont="1" applyFill="1" applyBorder="1" applyAlignment="1">
      <alignment horizontal="center" vertical="distributed" textRotation="255" wrapText="1"/>
    </xf>
    <xf numFmtId="0" fontId="6" fillId="0" borderId="38" xfId="0" applyFont="1" applyFill="1" applyBorder="1" applyAlignment="1">
      <alignment horizontal="center" vertical="distributed" textRotation="255" wrapText="1"/>
    </xf>
    <xf numFmtId="0" fontId="6" fillId="0" borderId="10" xfId="0" applyFont="1" applyFill="1" applyBorder="1" applyAlignment="1">
      <alignment horizontal="center" vertical="distributed" textRotation="255" wrapText="1"/>
    </xf>
    <xf numFmtId="0" fontId="6" fillId="0" borderId="22" xfId="0" applyFont="1" applyFill="1" applyBorder="1" applyAlignment="1">
      <alignment horizontal="center" vertical="distributed" textRotation="255" wrapText="1"/>
    </xf>
    <xf numFmtId="186" fontId="18" fillId="0" borderId="27" xfId="0" applyNumberFormat="1" applyFont="1" applyFill="1" applyBorder="1" applyAlignment="1">
      <alignment horizontal="right" vertical="center"/>
    </xf>
    <xf numFmtId="186" fontId="18" fillId="0" borderId="11" xfId="0" applyNumberFormat="1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distributed" textRotation="255"/>
    </xf>
    <xf numFmtId="0" fontId="18" fillId="0" borderId="29" xfId="0" applyFont="1" applyFill="1" applyBorder="1" applyAlignment="1">
      <alignment horizontal="distributed" vertical="center"/>
    </xf>
    <xf numFmtId="186" fontId="18" fillId="0" borderId="29" xfId="0" applyNumberFormat="1" applyFont="1" applyFill="1" applyBorder="1" applyAlignment="1">
      <alignment horizontal="right" vertical="center"/>
    </xf>
    <xf numFmtId="186" fontId="18" fillId="0" borderId="13" xfId="0" applyNumberFormat="1" applyFont="1" applyFill="1" applyBorder="1" applyAlignment="1">
      <alignment horizontal="right" vertical="center"/>
    </xf>
    <xf numFmtId="186" fontId="6" fillId="0" borderId="25" xfId="0" applyNumberFormat="1" applyFont="1" applyFill="1" applyBorder="1" applyAlignment="1">
      <alignment horizontal="right" vertical="center"/>
    </xf>
    <xf numFmtId="186" fontId="6" fillId="0" borderId="10" xfId="0" applyNumberFormat="1" applyFont="1" applyFill="1" applyBorder="1" applyAlignment="1">
      <alignment horizontal="right" vertical="center"/>
    </xf>
    <xf numFmtId="190" fontId="6" fillId="0" borderId="25" xfId="0" applyNumberFormat="1" applyFont="1" applyFill="1" applyBorder="1" applyAlignment="1">
      <alignment horizontal="right" vertical="center"/>
    </xf>
    <xf numFmtId="190" fontId="6" fillId="0" borderId="10" xfId="0" applyNumberFormat="1" applyFont="1" applyFill="1" applyBorder="1" applyAlignment="1">
      <alignment horizontal="right" vertical="center"/>
    </xf>
    <xf numFmtId="190" fontId="6" fillId="0" borderId="30" xfId="0" applyNumberFormat="1" applyFont="1" applyFill="1" applyBorder="1" applyAlignment="1">
      <alignment horizontal="right" vertical="center"/>
    </xf>
    <xf numFmtId="190" fontId="6" fillId="0" borderId="17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36" fillId="0" borderId="0" xfId="0" applyFont="1" applyFill="1" applyAlignment="1">
      <alignment/>
    </xf>
    <xf numFmtId="186" fontId="1" fillId="0" borderId="0" xfId="0" applyNumberFormat="1" applyFont="1" applyFill="1" applyAlignment="1">
      <alignment horizontal="center"/>
    </xf>
    <xf numFmtId="0" fontId="37" fillId="0" borderId="27" xfId="0" applyFont="1" applyFill="1" applyBorder="1" applyAlignment="1">
      <alignment horizontal="distributed" vertical="center" wrapText="1"/>
    </xf>
    <xf numFmtId="41" fontId="1" fillId="0" borderId="0" xfId="0" applyNumberFormat="1" applyFont="1" applyFill="1" applyAlignment="1">
      <alignment/>
    </xf>
    <xf numFmtId="0" fontId="6" fillId="0" borderId="37" xfId="0" applyFont="1" applyFill="1" applyBorder="1" applyAlignment="1">
      <alignment horizontal="distributed" vertical="center" wrapText="1"/>
    </xf>
    <xf numFmtId="0" fontId="6" fillId="0" borderId="36" xfId="0" applyFont="1" applyFill="1" applyBorder="1" applyAlignment="1">
      <alignment horizontal="distributed" vertical="center" wrapText="1"/>
    </xf>
    <xf numFmtId="0" fontId="7" fillId="0" borderId="36" xfId="0" applyFont="1" applyFill="1" applyBorder="1" applyAlignment="1">
      <alignment horizontal="distributed" vertical="center" wrapText="1"/>
    </xf>
    <xf numFmtId="41" fontId="0" fillId="0" borderId="28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20" fontId="1" fillId="0" borderId="0" xfId="0" applyNumberFormat="1" applyFont="1" applyFill="1" applyBorder="1" applyAlignment="1">
      <alignment/>
    </xf>
    <xf numFmtId="200" fontId="1" fillId="0" borderId="30" xfId="0" applyNumberFormat="1" applyFont="1" applyFill="1" applyBorder="1" applyAlignment="1">
      <alignment vertical="center"/>
    </xf>
    <xf numFmtId="201" fontId="1" fillId="0" borderId="26" xfId="0" applyNumberFormat="1" applyFont="1" applyFill="1" applyBorder="1" applyAlignment="1">
      <alignment vertical="center"/>
    </xf>
    <xf numFmtId="0" fontId="1" fillId="0" borderId="26" xfId="0" applyNumberFormat="1" applyFont="1" applyFill="1" applyBorder="1" applyAlignment="1">
      <alignment vertical="center"/>
    </xf>
    <xf numFmtId="200" fontId="1" fillId="0" borderId="26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distributed" vertical="center"/>
    </xf>
    <xf numFmtId="200" fontId="1" fillId="0" borderId="25" xfId="0" applyNumberFormat="1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201" fontId="1" fillId="0" borderId="24" xfId="0" applyNumberFormat="1" applyFont="1" applyFill="1" applyBorder="1" applyAlignment="1">
      <alignment vertical="center"/>
    </xf>
    <xf numFmtId="200" fontId="1" fillId="0" borderId="24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202" fontId="0" fillId="0" borderId="27" xfId="0" applyNumberFormat="1" applyFont="1" applyFill="1" applyBorder="1" applyAlignment="1">
      <alignment vertical="center"/>
    </xf>
    <xf numFmtId="201" fontId="0" fillId="0" borderId="12" xfId="0" applyNumberFormat="1" applyFont="1" applyFill="1" applyBorder="1" applyAlignment="1">
      <alignment vertical="center"/>
    </xf>
    <xf numFmtId="202" fontId="0" fillId="0" borderId="12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38" fillId="0" borderId="27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38" fillId="0" borderId="12" xfId="0" applyNumberFormat="1" applyFont="1" applyFill="1" applyBorder="1" applyAlignment="1">
      <alignment horizontal="distributed" vertical="center" wrapText="1"/>
    </xf>
    <xf numFmtId="0" fontId="6" fillId="0" borderId="12" xfId="0" applyNumberFormat="1" applyFont="1" applyFill="1" applyBorder="1" applyAlignment="1">
      <alignment horizontal="distributed" vertical="center" wrapText="1"/>
    </xf>
    <xf numFmtId="0" fontId="38" fillId="0" borderId="12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/>
    </xf>
    <xf numFmtId="0" fontId="18" fillId="0" borderId="38" xfId="0" applyFont="1" applyFill="1" applyBorder="1" applyAlignment="1">
      <alignment horizontal="distributed" vertical="center"/>
    </xf>
    <xf numFmtId="0" fontId="18" fillId="0" borderId="31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18" fillId="0" borderId="31" xfId="0" applyNumberFormat="1" applyFont="1" applyFill="1" applyBorder="1" applyAlignment="1">
      <alignment horizontal="distributed" vertical="center"/>
    </xf>
    <xf numFmtId="0" fontId="6" fillId="0" borderId="31" xfId="0" applyNumberFormat="1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1" fillId="0" borderId="45" xfId="0" applyFont="1" applyFill="1" applyBorder="1" applyAlignment="1">
      <alignment/>
    </xf>
    <xf numFmtId="0" fontId="1" fillId="0" borderId="45" xfId="0" applyNumberFormat="1" applyFont="1" applyFill="1" applyBorder="1" applyAlignment="1">
      <alignment/>
    </xf>
    <xf numFmtId="0" fontId="6" fillId="0" borderId="45" xfId="0" applyFont="1" applyFill="1" applyBorder="1" applyAlignment="1">
      <alignment/>
    </xf>
    <xf numFmtId="203" fontId="1" fillId="0" borderId="26" xfId="0" applyNumberFormat="1" applyFont="1" applyFill="1" applyBorder="1" applyAlignment="1">
      <alignment vertical="center"/>
    </xf>
    <xf numFmtId="200" fontId="0" fillId="0" borderId="27" xfId="0" applyNumberFormat="1" applyFont="1" applyFill="1" applyBorder="1" applyAlignment="1">
      <alignment vertical="center"/>
    </xf>
    <xf numFmtId="0" fontId="39" fillId="0" borderId="31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 wrapText="1"/>
    </xf>
    <xf numFmtId="0" fontId="1" fillId="0" borderId="18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20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20" fontId="38" fillId="0" borderId="12" xfId="0" applyNumberFormat="1" applyFont="1" applyFill="1" applyBorder="1" applyAlignment="1">
      <alignment horizontal="distributed" vertical="center" wrapText="1"/>
    </xf>
    <xf numFmtId="20" fontId="1" fillId="0" borderId="45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18" fillId="0" borderId="16" xfId="0" applyFont="1" applyFill="1" applyBorder="1" applyAlignment="1">
      <alignment horizontal="distributed" vertical="center"/>
    </xf>
    <xf numFmtId="0" fontId="18" fillId="0" borderId="15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right"/>
    </xf>
    <xf numFmtId="20" fontId="1" fillId="0" borderId="18" xfId="0" applyNumberFormat="1" applyFont="1" applyFill="1" applyBorder="1" applyAlignment="1">
      <alignment/>
    </xf>
    <xf numFmtId="0" fontId="1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0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13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41" fontId="12" fillId="0" borderId="46" xfId="51" applyNumberFormat="1" applyFont="1" applyFill="1" applyBorder="1" applyAlignment="1">
      <alignment vertical="center"/>
    </xf>
    <xf numFmtId="41" fontId="12" fillId="0" borderId="34" xfId="51" applyNumberFormat="1" applyFont="1" applyFill="1" applyBorder="1" applyAlignment="1">
      <alignment horizontal="center" vertical="center"/>
    </xf>
    <xf numFmtId="41" fontId="11" fillId="33" borderId="34" xfId="51" applyNumberFormat="1" applyFont="1" applyFill="1" applyBorder="1" applyAlignment="1">
      <alignment vertical="center"/>
    </xf>
    <xf numFmtId="0" fontId="13" fillId="0" borderId="47" xfId="0" applyFont="1" applyFill="1" applyBorder="1" applyAlignment="1">
      <alignment horizontal="distributed" vertical="center"/>
    </xf>
    <xf numFmtId="41" fontId="12" fillId="0" borderId="48" xfId="51" applyNumberFormat="1" applyFont="1" applyFill="1" applyBorder="1" applyAlignment="1">
      <alignment vertical="center"/>
    </xf>
    <xf numFmtId="41" fontId="12" fillId="0" borderId="12" xfId="51" applyNumberFormat="1" applyFont="1" applyFill="1" applyBorder="1" applyAlignment="1">
      <alignment horizontal="center" vertical="center"/>
    </xf>
    <xf numFmtId="41" fontId="11" fillId="33" borderId="12" xfId="51" applyNumberFormat="1" applyFont="1" applyFill="1" applyBorder="1" applyAlignment="1">
      <alignment vertical="center"/>
    </xf>
    <xf numFmtId="0" fontId="13" fillId="0" borderId="49" xfId="0" applyFont="1" applyFill="1" applyBorder="1" applyAlignment="1">
      <alignment horizontal="distributed" vertical="center"/>
    </xf>
    <xf numFmtId="41" fontId="11" fillId="0" borderId="48" xfId="51" applyNumberFormat="1" applyFont="1" applyFill="1" applyBorder="1" applyAlignment="1">
      <alignment vertical="center"/>
    </xf>
    <xf numFmtId="41" fontId="11" fillId="0" borderId="12" xfId="51" applyNumberFormat="1" applyFont="1" applyFill="1" applyBorder="1" applyAlignment="1">
      <alignment horizontal="center" vertical="center"/>
    </xf>
    <xf numFmtId="41" fontId="11" fillId="0" borderId="12" xfId="51" applyNumberFormat="1" applyFont="1" applyFill="1" applyBorder="1" applyAlignment="1">
      <alignment vertical="center"/>
    </xf>
    <xf numFmtId="0" fontId="13" fillId="0" borderId="50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51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/>
    </xf>
    <xf numFmtId="0" fontId="13" fillId="0" borderId="30" xfId="0" applyFont="1" applyFill="1" applyBorder="1" applyAlignment="1">
      <alignment vertical="center"/>
    </xf>
    <xf numFmtId="41" fontId="12" fillId="0" borderId="26" xfId="0" applyNumberFormat="1" applyFont="1" applyFill="1" applyBorder="1" applyAlignment="1">
      <alignment vertical="center"/>
    </xf>
    <xf numFmtId="41" fontId="12" fillId="0" borderId="26" xfId="0" applyNumberFormat="1" applyFont="1" applyFill="1" applyBorder="1" applyAlignment="1">
      <alignment horizontal="right" vertical="center"/>
    </xf>
    <xf numFmtId="41" fontId="11" fillId="0" borderId="26" xfId="0" applyNumberFormat="1" applyFont="1" applyFill="1" applyBorder="1" applyAlignment="1">
      <alignment vertical="center"/>
    </xf>
    <xf numFmtId="43" fontId="12" fillId="0" borderId="26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horizontal="distributed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vertical="center"/>
    </xf>
    <xf numFmtId="41" fontId="12" fillId="0" borderId="24" xfId="0" applyNumberFormat="1" applyFont="1" applyFill="1" applyBorder="1" applyAlignment="1">
      <alignment horizontal="right" vertical="center"/>
    </xf>
    <xf numFmtId="41" fontId="12" fillId="0" borderId="24" xfId="0" applyNumberFormat="1" applyFont="1" applyFill="1" applyBorder="1" applyAlignment="1">
      <alignment vertical="center"/>
    </xf>
    <xf numFmtId="41" fontId="11" fillId="0" borderId="24" xfId="0" applyNumberFormat="1" applyFont="1" applyFill="1" applyBorder="1" applyAlignment="1">
      <alignment vertical="center"/>
    </xf>
    <xf numFmtId="43" fontId="12" fillId="0" borderId="24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43" fontId="1" fillId="0" borderId="24" xfId="0" applyNumberFormat="1" applyFont="1" applyFill="1" applyBorder="1" applyAlignment="1">
      <alignment vertical="center"/>
    </xf>
    <xf numFmtId="0" fontId="13" fillId="0" borderId="29" xfId="0" applyFont="1" applyFill="1" applyBorder="1" applyAlignment="1">
      <alignment vertical="center"/>
    </xf>
    <xf numFmtId="41" fontId="12" fillId="0" borderId="28" xfId="0" applyNumberFormat="1" applyFont="1" applyFill="1" applyBorder="1" applyAlignment="1">
      <alignment vertical="center"/>
    </xf>
    <xf numFmtId="41" fontId="12" fillId="0" borderId="28" xfId="0" applyNumberFormat="1" applyFont="1" applyFill="1" applyBorder="1" applyAlignment="1">
      <alignment horizontal="right" vertical="center"/>
    </xf>
    <xf numFmtId="41" fontId="11" fillId="0" borderId="28" xfId="0" applyNumberFormat="1" applyFont="1" applyFill="1" applyBorder="1" applyAlignment="1">
      <alignment vertical="center"/>
    </xf>
    <xf numFmtId="43" fontId="12" fillId="0" borderId="28" xfId="0" applyNumberFormat="1" applyFont="1" applyFill="1" applyBorder="1" applyAlignment="1">
      <alignment vertical="center"/>
    </xf>
    <xf numFmtId="184" fontId="42" fillId="0" borderId="27" xfId="0" applyNumberFormat="1" applyFont="1" applyFill="1" applyBorder="1" applyAlignment="1">
      <alignment vertical="center"/>
    </xf>
    <xf numFmtId="41" fontId="11" fillId="0" borderId="12" xfId="0" applyNumberFormat="1" applyFont="1" applyFill="1" applyBorder="1" applyAlignment="1">
      <alignment vertical="center"/>
    </xf>
    <xf numFmtId="41" fontId="11" fillId="0" borderId="12" xfId="0" applyNumberFormat="1" applyFont="1" applyFill="1" applyBorder="1" applyAlignment="1">
      <alignment horizontal="right" vertical="center"/>
    </xf>
    <xf numFmtId="43" fontId="11" fillId="0" borderId="12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  <xf numFmtId="3" fontId="13" fillId="0" borderId="52" xfId="0" applyNumberFormat="1" applyFont="1" applyFill="1" applyBorder="1" applyAlignment="1">
      <alignment horizontal="center" vertical="center"/>
    </xf>
    <xf numFmtId="38" fontId="13" fillId="0" borderId="35" xfId="51" applyFont="1" applyFill="1" applyBorder="1" applyAlignment="1">
      <alignment vertical="center"/>
    </xf>
    <xf numFmtId="3" fontId="13" fillId="0" borderId="33" xfId="0" applyNumberFormat="1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distributed" vertical="center"/>
    </xf>
    <xf numFmtId="0" fontId="13" fillId="0" borderId="52" xfId="0" applyFont="1" applyFill="1" applyBorder="1" applyAlignment="1">
      <alignment horizontal="distributed" vertical="center"/>
    </xf>
    <xf numFmtId="0" fontId="11" fillId="0" borderId="52" xfId="0" applyFont="1" applyFill="1" applyBorder="1" applyAlignment="1">
      <alignment horizontal="distributed" vertical="distributed" textRotation="255"/>
    </xf>
    <xf numFmtId="3" fontId="13" fillId="0" borderId="20" xfId="0" applyNumberFormat="1" applyFont="1" applyFill="1" applyBorder="1" applyAlignment="1">
      <alignment horizontal="center" vertical="center"/>
    </xf>
    <xf numFmtId="38" fontId="13" fillId="0" borderId="27" xfId="51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horizontal="center" vertical="center"/>
    </xf>
    <xf numFmtId="38" fontId="13" fillId="0" borderId="27" xfId="51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left" vertical="center" indent="1"/>
    </xf>
    <xf numFmtId="0" fontId="13" fillId="0" borderId="20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center" vertical="distributed" textRotation="255"/>
    </xf>
    <xf numFmtId="0" fontId="13" fillId="0" borderId="12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/>
    </xf>
    <xf numFmtId="0" fontId="13" fillId="0" borderId="12" xfId="0" applyFont="1" applyFill="1" applyBorder="1" applyAlignment="1">
      <alignment horizontal="distributed" vertical="center" wrapText="1"/>
    </xf>
    <xf numFmtId="0" fontId="13" fillId="0" borderId="27" xfId="0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 wrapText="1"/>
    </xf>
    <xf numFmtId="0" fontId="13" fillId="0" borderId="14" xfId="0" applyFont="1" applyFill="1" applyBorder="1" applyAlignment="1">
      <alignment horizontal="distributed" vertical="center"/>
    </xf>
    <xf numFmtId="0" fontId="4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distributed"/>
    </xf>
    <xf numFmtId="0" fontId="43" fillId="0" borderId="0" xfId="0" applyFont="1" applyFill="1" applyAlignment="1">
      <alignment horizontal="distributed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distributed"/>
    </xf>
    <xf numFmtId="49" fontId="44" fillId="0" borderId="0" xfId="0" applyNumberFormat="1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0</xdr:rowOff>
    </xdr:from>
    <xdr:to>
      <xdr:col>1</xdr:col>
      <xdr:colOff>504825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66750" y="0"/>
          <a:ext cx="3810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57225" y="0"/>
          <a:ext cx="3810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57225" y="0"/>
          <a:ext cx="3810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57225" y="0"/>
          <a:ext cx="3810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7</xdr:row>
      <xdr:rowOff>152400</xdr:rowOff>
    </xdr:from>
    <xdr:to>
      <xdr:col>1</xdr:col>
      <xdr:colOff>504825</xdr:colOff>
      <xdr:row>8</xdr:row>
      <xdr:rowOff>209550</xdr:rowOff>
    </xdr:to>
    <xdr:sp>
      <xdr:nvSpPr>
        <xdr:cNvPr id="5" name="AutoShape 5"/>
        <xdr:cNvSpPr>
          <a:spLocks/>
        </xdr:cNvSpPr>
      </xdr:nvSpPr>
      <xdr:spPr>
        <a:xfrm>
          <a:off x="666750" y="2324100"/>
          <a:ext cx="38100" cy="361950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9</xdr:row>
      <xdr:rowOff>123825</xdr:rowOff>
    </xdr:from>
    <xdr:to>
      <xdr:col>1</xdr:col>
      <xdr:colOff>495300</xdr:colOff>
      <xdr:row>10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657225" y="2905125"/>
          <a:ext cx="38100" cy="361950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14</xdr:row>
      <xdr:rowOff>85725</xdr:rowOff>
    </xdr:from>
    <xdr:to>
      <xdr:col>1</xdr:col>
      <xdr:colOff>495300</xdr:colOff>
      <xdr:row>15</xdr:row>
      <xdr:rowOff>190500</xdr:rowOff>
    </xdr:to>
    <xdr:sp>
      <xdr:nvSpPr>
        <xdr:cNvPr id="7" name="AutoShape 7"/>
        <xdr:cNvSpPr>
          <a:spLocks/>
        </xdr:cNvSpPr>
      </xdr:nvSpPr>
      <xdr:spPr>
        <a:xfrm>
          <a:off x="657225" y="4391025"/>
          <a:ext cx="38100" cy="409575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12</xdr:row>
      <xdr:rowOff>104775</xdr:rowOff>
    </xdr:from>
    <xdr:to>
      <xdr:col>1</xdr:col>
      <xdr:colOff>495300</xdr:colOff>
      <xdr:row>13</xdr:row>
      <xdr:rowOff>209550</xdr:rowOff>
    </xdr:to>
    <xdr:sp>
      <xdr:nvSpPr>
        <xdr:cNvPr id="8" name="AutoShape 8"/>
        <xdr:cNvSpPr>
          <a:spLocks/>
        </xdr:cNvSpPr>
      </xdr:nvSpPr>
      <xdr:spPr>
        <a:xfrm>
          <a:off x="657225" y="3800475"/>
          <a:ext cx="38100" cy="409575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7</xdr:row>
      <xdr:rowOff>152400</xdr:rowOff>
    </xdr:from>
    <xdr:to>
      <xdr:col>1</xdr:col>
      <xdr:colOff>504825</xdr:colOff>
      <xdr:row>8</xdr:row>
      <xdr:rowOff>209550</xdr:rowOff>
    </xdr:to>
    <xdr:sp>
      <xdr:nvSpPr>
        <xdr:cNvPr id="9" name="AutoShape 5"/>
        <xdr:cNvSpPr>
          <a:spLocks/>
        </xdr:cNvSpPr>
      </xdr:nvSpPr>
      <xdr:spPr>
        <a:xfrm>
          <a:off x="666750" y="2324100"/>
          <a:ext cx="38100" cy="361950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9</xdr:row>
      <xdr:rowOff>123825</xdr:rowOff>
    </xdr:from>
    <xdr:to>
      <xdr:col>1</xdr:col>
      <xdr:colOff>495300</xdr:colOff>
      <xdr:row>10</xdr:row>
      <xdr:rowOff>180975</xdr:rowOff>
    </xdr:to>
    <xdr:sp>
      <xdr:nvSpPr>
        <xdr:cNvPr id="10" name="AutoShape 6"/>
        <xdr:cNvSpPr>
          <a:spLocks/>
        </xdr:cNvSpPr>
      </xdr:nvSpPr>
      <xdr:spPr>
        <a:xfrm>
          <a:off x="657225" y="2905125"/>
          <a:ext cx="38100" cy="361950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14</xdr:row>
      <xdr:rowOff>85725</xdr:rowOff>
    </xdr:from>
    <xdr:to>
      <xdr:col>1</xdr:col>
      <xdr:colOff>495300</xdr:colOff>
      <xdr:row>15</xdr:row>
      <xdr:rowOff>190500</xdr:rowOff>
    </xdr:to>
    <xdr:sp>
      <xdr:nvSpPr>
        <xdr:cNvPr id="11" name="AutoShape 7"/>
        <xdr:cNvSpPr>
          <a:spLocks/>
        </xdr:cNvSpPr>
      </xdr:nvSpPr>
      <xdr:spPr>
        <a:xfrm>
          <a:off x="657225" y="4391025"/>
          <a:ext cx="38100" cy="409575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12</xdr:row>
      <xdr:rowOff>104775</xdr:rowOff>
    </xdr:from>
    <xdr:to>
      <xdr:col>1</xdr:col>
      <xdr:colOff>495300</xdr:colOff>
      <xdr:row>13</xdr:row>
      <xdr:rowOff>209550</xdr:rowOff>
    </xdr:to>
    <xdr:sp>
      <xdr:nvSpPr>
        <xdr:cNvPr id="12" name="AutoShape 8"/>
        <xdr:cNvSpPr>
          <a:spLocks/>
        </xdr:cNvSpPr>
      </xdr:nvSpPr>
      <xdr:spPr>
        <a:xfrm>
          <a:off x="657225" y="3800475"/>
          <a:ext cx="38100" cy="409575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266700</xdr:rowOff>
    </xdr:from>
    <xdr:to>
      <xdr:col>13</xdr:col>
      <xdr:colOff>0</xdr:colOff>
      <xdr:row>18</xdr:row>
      <xdr:rowOff>266700</xdr:rowOff>
    </xdr:to>
    <xdr:sp>
      <xdr:nvSpPr>
        <xdr:cNvPr id="1" name="Line 2"/>
        <xdr:cNvSpPr>
          <a:spLocks/>
        </xdr:cNvSpPr>
      </xdr:nvSpPr>
      <xdr:spPr>
        <a:xfrm>
          <a:off x="0" y="5181600"/>
          <a:ext cx="6638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0</xdr:rowOff>
    </xdr:from>
    <xdr:to>
      <xdr:col>13</xdr:col>
      <xdr:colOff>9525</xdr:colOff>
      <xdr:row>19</xdr:row>
      <xdr:rowOff>0</xdr:rowOff>
    </xdr:to>
    <xdr:sp>
      <xdr:nvSpPr>
        <xdr:cNvPr id="2" name="Line 3"/>
        <xdr:cNvSpPr>
          <a:spLocks/>
        </xdr:cNvSpPr>
      </xdr:nvSpPr>
      <xdr:spPr>
        <a:xfrm>
          <a:off x="9525" y="5191125"/>
          <a:ext cx="6638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266700</xdr:rowOff>
    </xdr:from>
    <xdr:to>
      <xdr:col>13</xdr:col>
      <xdr:colOff>0</xdr:colOff>
      <xdr:row>18</xdr:row>
      <xdr:rowOff>266700</xdr:rowOff>
    </xdr:to>
    <xdr:sp>
      <xdr:nvSpPr>
        <xdr:cNvPr id="3" name="Line 2"/>
        <xdr:cNvSpPr>
          <a:spLocks/>
        </xdr:cNvSpPr>
      </xdr:nvSpPr>
      <xdr:spPr>
        <a:xfrm>
          <a:off x="0" y="5181600"/>
          <a:ext cx="6638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0</xdr:rowOff>
    </xdr:from>
    <xdr:to>
      <xdr:col>13</xdr:col>
      <xdr:colOff>9525</xdr:colOff>
      <xdr:row>19</xdr:row>
      <xdr:rowOff>0</xdr:rowOff>
    </xdr:to>
    <xdr:sp>
      <xdr:nvSpPr>
        <xdr:cNvPr id="4" name="Line 3"/>
        <xdr:cNvSpPr>
          <a:spLocks/>
        </xdr:cNvSpPr>
      </xdr:nvSpPr>
      <xdr:spPr>
        <a:xfrm>
          <a:off x="9525" y="5191125"/>
          <a:ext cx="6638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247650</xdr:rowOff>
    </xdr:from>
    <xdr:to>
      <xdr:col>18</xdr:col>
      <xdr:colOff>0</xdr:colOff>
      <xdr:row>7</xdr:row>
      <xdr:rowOff>247650</xdr:rowOff>
    </xdr:to>
    <xdr:sp>
      <xdr:nvSpPr>
        <xdr:cNvPr id="1" name="Line 1"/>
        <xdr:cNvSpPr>
          <a:spLocks/>
        </xdr:cNvSpPr>
      </xdr:nvSpPr>
      <xdr:spPr>
        <a:xfrm>
          <a:off x="0" y="185737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18</xdr:col>
      <xdr:colOff>0</xdr:colOff>
      <xdr:row>8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87642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247650</xdr:rowOff>
    </xdr:from>
    <xdr:to>
      <xdr:col>18</xdr:col>
      <xdr:colOff>0</xdr:colOff>
      <xdr:row>7</xdr:row>
      <xdr:rowOff>247650</xdr:rowOff>
    </xdr:to>
    <xdr:sp>
      <xdr:nvSpPr>
        <xdr:cNvPr id="3" name="Line 1"/>
        <xdr:cNvSpPr>
          <a:spLocks/>
        </xdr:cNvSpPr>
      </xdr:nvSpPr>
      <xdr:spPr>
        <a:xfrm>
          <a:off x="0" y="185737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18</xdr:col>
      <xdr:colOff>0</xdr:colOff>
      <xdr:row>8</xdr:row>
      <xdr:rowOff>9525</xdr:rowOff>
    </xdr:to>
    <xdr:sp>
      <xdr:nvSpPr>
        <xdr:cNvPr id="4" name="Line 2"/>
        <xdr:cNvSpPr>
          <a:spLocks/>
        </xdr:cNvSpPr>
      </xdr:nvSpPr>
      <xdr:spPr>
        <a:xfrm>
          <a:off x="0" y="187642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247650</xdr:rowOff>
    </xdr:from>
    <xdr:to>
      <xdr:col>15</xdr:col>
      <xdr:colOff>0</xdr:colOff>
      <xdr:row>15</xdr:row>
      <xdr:rowOff>247650</xdr:rowOff>
    </xdr:to>
    <xdr:sp>
      <xdr:nvSpPr>
        <xdr:cNvPr id="1" name="Line 1"/>
        <xdr:cNvSpPr>
          <a:spLocks/>
        </xdr:cNvSpPr>
      </xdr:nvSpPr>
      <xdr:spPr>
        <a:xfrm>
          <a:off x="0" y="3981450"/>
          <a:ext cx="6762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9525</xdr:rowOff>
    </xdr:from>
    <xdr:to>
      <xdr:col>15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4000500"/>
          <a:ext cx="6762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247650</xdr:rowOff>
    </xdr:from>
    <xdr:to>
      <xdr:col>15</xdr:col>
      <xdr:colOff>0</xdr:colOff>
      <xdr:row>15</xdr:row>
      <xdr:rowOff>247650</xdr:rowOff>
    </xdr:to>
    <xdr:sp>
      <xdr:nvSpPr>
        <xdr:cNvPr id="3" name="Line 1"/>
        <xdr:cNvSpPr>
          <a:spLocks/>
        </xdr:cNvSpPr>
      </xdr:nvSpPr>
      <xdr:spPr>
        <a:xfrm>
          <a:off x="0" y="3981450"/>
          <a:ext cx="6762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9525</xdr:rowOff>
    </xdr:from>
    <xdr:to>
      <xdr:col>15</xdr:col>
      <xdr:colOff>0</xdr:colOff>
      <xdr:row>16</xdr:row>
      <xdr:rowOff>9525</xdr:rowOff>
    </xdr:to>
    <xdr:sp>
      <xdr:nvSpPr>
        <xdr:cNvPr id="4" name="Line 2"/>
        <xdr:cNvSpPr>
          <a:spLocks/>
        </xdr:cNvSpPr>
      </xdr:nvSpPr>
      <xdr:spPr>
        <a:xfrm>
          <a:off x="0" y="4000500"/>
          <a:ext cx="6762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8</xdr:col>
      <xdr:colOff>161925</xdr:colOff>
      <xdr:row>13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76225" y="2628900"/>
          <a:ext cx="3400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1,100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円。ただし，小礼拝具のみの使用の場合は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円とする。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(2)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時間を越える場合は，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時間増すごとに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円，小礼拝具のみの使用の場合は，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円を加算する。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8</xdr:col>
      <xdr:colOff>161925</xdr:colOff>
      <xdr:row>13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76225" y="2628900"/>
          <a:ext cx="3400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1,100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円。ただし，小礼拝具のみの使用の場合は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円とする。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(2)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時間を越える場合は，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時間増すごとに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円，小礼拝具のみの使用の場合は，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円を加算する。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8</xdr:col>
      <xdr:colOff>161925</xdr:colOff>
      <xdr:row>13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76225" y="2628900"/>
          <a:ext cx="3400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1,100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円。ただし，小礼拝具のみの使用の場合は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円とする。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(2)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時間を越える場合は，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時間増すごとに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円，小礼拝具のみの使用の場合は，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円を加算する。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8</xdr:col>
      <xdr:colOff>161925</xdr:colOff>
      <xdr:row>13</xdr:row>
      <xdr:rowOff>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276225" y="2628900"/>
          <a:ext cx="3400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1,100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円。ただし，小礼拝具のみの使用の場合は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円とする。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(2)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時間を越える場合は，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時間増すごとに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円，小礼拝具のみの使用の場合は，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円を加算する。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kenjo-s-302\&#20849;&#26377;\154&#12499;&#12523;&#34907;&#29983;&#20418;\&#32113;&#35336;&#25285;&#24403;&#23554;&#29992;\14%20&#26413;&#24140;&#24066;&#34907;&#29983;&#24180;&#22577;\H25\&#34907;&#29983;&#24180;&#22577;&#21450;&#12403;&#34892;&#25919;&#22577;&#21578;&#20363;&#12288;&#29305;&#24314;&#32173;&#25345;&#31649;&#29702;&#22577;&#21578;&#26360;&#38598;&#35336;&#65288;2011&#32173;&#25345;&#31649;&#29702;&#22577;&#21578;&#2636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衛生年報用"/>
      <sheetName val="元データ"/>
      <sheetName val="起案用"/>
      <sheetName val="未実施"/>
      <sheetName val="未提出"/>
      <sheetName val="除外施設等"/>
    </sheetNames>
    <sheetDataSet>
      <sheetData sheetId="1">
        <row r="5">
          <cell r="C5">
            <v>10</v>
          </cell>
          <cell r="D5">
            <v>0</v>
          </cell>
          <cell r="E5">
            <v>35</v>
          </cell>
          <cell r="F5">
            <v>0</v>
          </cell>
          <cell r="G5">
            <v>169</v>
          </cell>
          <cell r="H5">
            <v>1</v>
          </cell>
          <cell r="I5">
            <v>368</v>
          </cell>
          <cell r="J5">
            <v>5</v>
          </cell>
          <cell r="K5">
            <v>62</v>
          </cell>
          <cell r="L5">
            <v>0</v>
          </cell>
          <cell r="M5">
            <v>104</v>
          </cell>
          <cell r="N5">
            <v>2</v>
          </cell>
          <cell r="Y5">
            <v>49</v>
          </cell>
          <cell r="Z5">
            <v>0</v>
          </cell>
        </row>
        <row r="7">
          <cell r="C7">
            <v>10</v>
          </cell>
          <cell r="D7">
            <v>0</v>
          </cell>
          <cell r="E7">
            <v>35</v>
          </cell>
          <cell r="F7">
            <v>0</v>
          </cell>
          <cell r="G7">
            <v>167</v>
          </cell>
          <cell r="H7">
            <v>13</v>
          </cell>
          <cell r="I7">
            <v>363</v>
          </cell>
          <cell r="J7">
            <v>12</v>
          </cell>
          <cell r="K7">
            <v>62</v>
          </cell>
          <cell r="L7">
            <v>1</v>
          </cell>
          <cell r="M7">
            <v>102</v>
          </cell>
          <cell r="N7">
            <v>4</v>
          </cell>
          <cell r="Y7">
            <v>49</v>
          </cell>
          <cell r="Z7">
            <v>3</v>
          </cell>
        </row>
        <row r="8">
          <cell r="C8">
            <v>10</v>
          </cell>
          <cell r="D8">
            <v>0</v>
          </cell>
          <cell r="E8">
            <v>35</v>
          </cell>
          <cell r="F8">
            <v>0</v>
          </cell>
          <cell r="G8">
            <v>167</v>
          </cell>
          <cell r="H8">
            <v>2</v>
          </cell>
          <cell r="I8">
            <v>363</v>
          </cell>
          <cell r="J8">
            <v>2</v>
          </cell>
          <cell r="K8">
            <v>62</v>
          </cell>
          <cell r="L8">
            <v>0</v>
          </cell>
          <cell r="M8">
            <v>102</v>
          </cell>
          <cell r="N8">
            <v>0</v>
          </cell>
          <cell r="Y8">
            <v>49</v>
          </cell>
          <cell r="Z8">
            <v>0</v>
          </cell>
        </row>
        <row r="9">
          <cell r="C9">
            <v>10</v>
          </cell>
          <cell r="D9">
            <v>3</v>
          </cell>
          <cell r="E9">
            <v>35</v>
          </cell>
          <cell r="F9">
            <v>4</v>
          </cell>
          <cell r="G9">
            <v>167</v>
          </cell>
          <cell r="H9">
            <v>44</v>
          </cell>
          <cell r="I9">
            <v>363</v>
          </cell>
          <cell r="J9">
            <v>169</v>
          </cell>
          <cell r="K9">
            <v>62</v>
          </cell>
          <cell r="L9">
            <v>37</v>
          </cell>
          <cell r="M9">
            <v>102</v>
          </cell>
          <cell r="N9">
            <v>13</v>
          </cell>
          <cell r="Y9">
            <v>49</v>
          </cell>
          <cell r="Z9">
            <v>13</v>
          </cell>
        </row>
        <row r="10">
          <cell r="C10">
            <v>7</v>
          </cell>
          <cell r="D10">
            <v>1</v>
          </cell>
          <cell r="E10">
            <v>29</v>
          </cell>
          <cell r="F10">
            <v>5</v>
          </cell>
          <cell r="G10">
            <v>88</v>
          </cell>
          <cell r="I10">
            <v>288</v>
          </cell>
          <cell r="J10">
            <v>89</v>
          </cell>
          <cell r="K10">
            <v>27</v>
          </cell>
          <cell r="L10">
            <v>15</v>
          </cell>
          <cell r="M10">
            <v>66</v>
          </cell>
          <cell r="N10">
            <v>23</v>
          </cell>
          <cell r="Y10">
            <v>34</v>
          </cell>
          <cell r="Z10">
            <v>12</v>
          </cell>
        </row>
        <row r="11">
          <cell r="C11">
            <v>7</v>
          </cell>
          <cell r="D11">
            <v>4</v>
          </cell>
          <cell r="E11">
            <v>29</v>
          </cell>
          <cell r="F11">
            <v>10</v>
          </cell>
          <cell r="G11">
            <v>89</v>
          </cell>
          <cell r="I11">
            <v>287</v>
          </cell>
          <cell r="J11">
            <v>215</v>
          </cell>
          <cell r="K11">
            <v>27</v>
          </cell>
          <cell r="L11">
            <v>19</v>
          </cell>
          <cell r="M11">
            <v>66</v>
          </cell>
          <cell r="N11">
            <v>38</v>
          </cell>
          <cell r="Y11">
            <v>34</v>
          </cell>
          <cell r="Z11">
            <v>24</v>
          </cell>
        </row>
        <row r="12">
          <cell r="C12">
            <v>10</v>
          </cell>
          <cell r="D12">
            <v>1</v>
          </cell>
          <cell r="E12">
            <v>35</v>
          </cell>
          <cell r="F12">
            <v>0</v>
          </cell>
          <cell r="G12">
            <v>167</v>
          </cell>
          <cell r="H12">
            <v>3</v>
          </cell>
          <cell r="I12">
            <v>363</v>
          </cell>
          <cell r="J12">
            <v>9</v>
          </cell>
          <cell r="K12">
            <v>62</v>
          </cell>
          <cell r="L12">
            <v>4</v>
          </cell>
          <cell r="M12">
            <v>102</v>
          </cell>
          <cell r="N12">
            <v>3</v>
          </cell>
          <cell r="Y12">
            <v>49</v>
          </cell>
          <cell r="Z12">
            <v>4</v>
          </cell>
        </row>
        <row r="21">
          <cell r="C21">
            <v>11</v>
          </cell>
          <cell r="D21">
            <v>0</v>
          </cell>
          <cell r="E21">
            <v>35</v>
          </cell>
          <cell r="F21">
            <v>0</v>
          </cell>
          <cell r="G21">
            <v>130</v>
          </cell>
          <cell r="H21">
            <v>2</v>
          </cell>
          <cell r="I21">
            <v>370</v>
          </cell>
          <cell r="J21">
            <v>2</v>
          </cell>
          <cell r="K21">
            <v>140</v>
          </cell>
          <cell r="L21">
            <v>0</v>
          </cell>
          <cell r="M21">
            <v>117</v>
          </cell>
          <cell r="N21">
            <v>2</v>
          </cell>
          <cell r="Y21">
            <v>43</v>
          </cell>
          <cell r="Z21">
            <v>0</v>
          </cell>
        </row>
        <row r="22">
          <cell r="C22">
            <v>11</v>
          </cell>
          <cell r="D22">
            <v>0</v>
          </cell>
          <cell r="E22">
            <v>35</v>
          </cell>
          <cell r="F22">
            <v>0</v>
          </cell>
          <cell r="G22">
            <v>128</v>
          </cell>
          <cell r="H22">
            <v>0</v>
          </cell>
          <cell r="I22">
            <v>368</v>
          </cell>
          <cell r="J22">
            <v>1</v>
          </cell>
          <cell r="K22">
            <v>140</v>
          </cell>
          <cell r="L22">
            <v>0</v>
          </cell>
          <cell r="M22">
            <v>115</v>
          </cell>
          <cell r="N22">
            <v>1</v>
          </cell>
          <cell r="Y22">
            <v>43</v>
          </cell>
          <cell r="Z22">
            <v>1</v>
          </cell>
        </row>
        <row r="25">
          <cell r="C25">
            <v>11</v>
          </cell>
          <cell r="D25">
            <v>0</v>
          </cell>
          <cell r="E25">
            <v>35</v>
          </cell>
          <cell r="F25">
            <v>0</v>
          </cell>
          <cell r="G25">
            <v>130</v>
          </cell>
          <cell r="H25">
            <v>1</v>
          </cell>
          <cell r="I25">
            <v>370</v>
          </cell>
          <cell r="J25">
            <v>8</v>
          </cell>
          <cell r="K25">
            <v>140</v>
          </cell>
          <cell r="L25">
            <v>0</v>
          </cell>
          <cell r="M25">
            <v>117</v>
          </cell>
          <cell r="N25">
            <v>2</v>
          </cell>
          <cell r="Y25">
            <v>43</v>
          </cell>
          <cell r="Z25">
            <v>2</v>
          </cell>
        </row>
        <row r="26">
          <cell r="C26">
            <v>11</v>
          </cell>
          <cell r="D26">
            <v>0</v>
          </cell>
          <cell r="E26">
            <v>35</v>
          </cell>
          <cell r="F26">
            <v>0</v>
          </cell>
          <cell r="G26">
            <v>129</v>
          </cell>
          <cell r="H26">
            <v>0</v>
          </cell>
          <cell r="I26">
            <v>362</v>
          </cell>
          <cell r="J26">
            <v>0</v>
          </cell>
          <cell r="K26">
            <v>140</v>
          </cell>
          <cell r="L26">
            <v>0</v>
          </cell>
          <cell r="M26">
            <v>115</v>
          </cell>
          <cell r="N26">
            <v>0</v>
          </cell>
          <cell r="Y26">
            <v>41</v>
          </cell>
          <cell r="Z26">
            <v>0</v>
          </cell>
        </row>
        <row r="29">
          <cell r="C29">
            <v>11</v>
          </cell>
          <cell r="D29">
            <v>0</v>
          </cell>
          <cell r="E29">
            <v>35</v>
          </cell>
          <cell r="F29">
            <v>0</v>
          </cell>
          <cell r="G29">
            <v>130</v>
          </cell>
          <cell r="H29">
            <v>0</v>
          </cell>
          <cell r="I29">
            <v>370</v>
          </cell>
          <cell r="J29">
            <v>2</v>
          </cell>
          <cell r="K29">
            <v>140</v>
          </cell>
          <cell r="L29">
            <v>1</v>
          </cell>
          <cell r="M29">
            <v>117</v>
          </cell>
          <cell r="N29">
            <v>2</v>
          </cell>
          <cell r="Y29">
            <v>43</v>
          </cell>
          <cell r="Z29">
            <v>0</v>
          </cell>
        </row>
        <row r="40">
          <cell r="C40">
            <v>13</v>
          </cell>
          <cell r="D40">
            <v>0</v>
          </cell>
          <cell r="E40">
            <v>37</v>
          </cell>
          <cell r="F40">
            <v>4</v>
          </cell>
          <cell r="G40">
            <v>237</v>
          </cell>
          <cell r="H40">
            <v>43</v>
          </cell>
          <cell r="I40">
            <v>408</v>
          </cell>
          <cell r="J40">
            <v>66</v>
          </cell>
          <cell r="K40">
            <v>145</v>
          </cell>
          <cell r="L40">
            <v>30</v>
          </cell>
          <cell r="M40">
            <v>117</v>
          </cell>
          <cell r="N40">
            <v>12</v>
          </cell>
          <cell r="Y40">
            <v>51</v>
          </cell>
          <cell r="Z40">
            <v>5</v>
          </cell>
        </row>
        <row r="41">
          <cell r="C41">
            <v>13</v>
          </cell>
          <cell r="D41">
            <v>3</v>
          </cell>
          <cell r="E41">
            <v>37</v>
          </cell>
          <cell r="F41">
            <v>4</v>
          </cell>
          <cell r="G41">
            <v>237</v>
          </cell>
          <cell r="H41">
            <v>11</v>
          </cell>
          <cell r="I41">
            <v>408</v>
          </cell>
          <cell r="J41">
            <v>25</v>
          </cell>
          <cell r="K41">
            <v>145</v>
          </cell>
          <cell r="L41">
            <v>24</v>
          </cell>
          <cell r="M41">
            <v>117</v>
          </cell>
          <cell r="N41">
            <v>7</v>
          </cell>
          <cell r="Y41">
            <v>51</v>
          </cell>
          <cell r="Z41">
            <v>1</v>
          </cell>
        </row>
        <row r="42">
          <cell r="C42">
            <v>13</v>
          </cell>
          <cell r="D42">
            <v>1</v>
          </cell>
          <cell r="E42">
            <v>37</v>
          </cell>
          <cell r="F42">
            <v>1</v>
          </cell>
          <cell r="G42">
            <v>237</v>
          </cell>
          <cell r="H42">
            <v>8</v>
          </cell>
          <cell r="I42">
            <v>408</v>
          </cell>
          <cell r="J42">
            <v>16</v>
          </cell>
          <cell r="K42">
            <v>145</v>
          </cell>
          <cell r="L42">
            <v>2</v>
          </cell>
          <cell r="M42">
            <v>117</v>
          </cell>
          <cell r="N42">
            <v>6</v>
          </cell>
          <cell r="Y42">
            <v>51</v>
          </cell>
          <cell r="Z42">
            <v>2</v>
          </cell>
        </row>
        <row r="43">
          <cell r="C43">
            <v>10</v>
          </cell>
          <cell r="D43">
            <v>5</v>
          </cell>
          <cell r="E43">
            <v>35</v>
          </cell>
          <cell r="F43">
            <v>23</v>
          </cell>
          <cell r="G43">
            <v>168</v>
          </cell>
          <cell r="H43">
            <v>80</v>
          </cell>
          <cell r="I43">
            <v>363</v>
          </cell>
          <cell r="J43">
            <v>89</v>
          </cell>
          <cell r="K43">
            <v>62</v>
          </cell>
          <cell r="L43">
            <v>17</v>
          </cell>
          <cell r="M43">
            <v>102</v>
          </cell>
          <cell r="N43">
            <v>50</v>
          </cell>
          <cell r="Y43">
            <v>49</v>
          </cell>
          <cell r="Z43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3"/>
  <sheetViews>
    <sheetView zoomScale="75" zoomScaleNormal="75" zoomScalePageLayoutView="0" workbookViewId="0" topLeftCell="A4">
      <selection activeCell="R31" sqref="R31"/>
    </sheetView>
  </sheetViews>
  <sheetFormatPr defaultColWidth="9.00390625" defaultRowHeight="13.5"/>
  <cols>
    <col min="1" max="1" width="0.875" style="3" customWidth="1"/>
    <col min="2" max="2" width="17.125" style="3" customWidth="1"/>
    <col min="3" max="3" width="0.875" style="3" customWidth="1"/>
    <col min="4" max="4" width="8.00390625" style="3" customWidth="1"/>
    <col min="5" max="14" width="6.25390625" style="3" customWidth="1"/>
    <col min="15" max="16384" width="9.00390625" style="3" customWidth="1"/>
  </cols>
  <sheetData>
    <row r="1" spans="1:14" ht="27.75" customHeight="1">
      <c r="A1" s="222" t="s">
        <v>63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5" ht="18.75" customHeight="1">
      <c r="A2" s="13" t="s">
        <v>56</v>
      </c>
      <c r="C2" s="13"/>
      <c r="D2" s="1"/>
      <c r="E2" s="1"/>
    </row>
    <row r="3" spans="1:6" ht="18.75" customHeight="1">
      <c r="A3" s="2" t="s">
        <v>59</v>
      </c>
      <c r="B3" s="59"/>
      <c r="C3" s="2"/>
      <c r="D3" s="14"/>
      <c r="E3" s="14"/>
      <c r="F3" s="14"/>
    </row>
    <row r="4" ht="13.5" customHeight="1">
      <c r="N4" s="9" t="s">
        <v>75</v>
      </c>
    </row>
    <row r="5" spans="1:14" ht="26.25" customHeight="1">
      <c r="A5" s="34"/>
      <c r="B5" s="31" t="s">
        <v>29</v>
      </c>
      <c r="C5" s="23"/>
      <c r="D5" s="24" t="s">
        <v>0</v>
      </c>
      <c r="E5" s="24" t="s">
        <v>1</v>
      </c>
      <c r="F5" s="24" t="s">
        <v>2</v>
      </c>
      <c r="G5" s="24" t="s">
        <v>3</v>
      </c>
      <c r="H5" s="24" t="s">
        <v>4</v>
      </c>
      <c r="I5" s="24" t="s">
        <v>5</v>
      </c>
      <c r="J5" s="24" t="s">
        <v>6</v>
      </c>
      <c r="K5" s="24" t="s">
        <v>7</v>
      </c>
      <c r="L5" s="24" t="s">
        <v>8</v>
      </c>
      <c r="M5" s="24" t="s">
        <v>9</v>
      </c>
      <c r="N5" s="25" t="s">
        <v>10</v>
      </c>
    </row>
    <row r="6" spans="1:14" ht="26.25" customHeight="1">
      <c r="A6" s="37"/>
      <c r="B6" s="32" t="s">
        <v>28</v>
      </c>
      <c r="C6" s="18"/>
      <c r="D6" s="48">
        <f>SUM(D7:D29)</f>
        <v>15942</v>
      </c>
      <c r="E6" s="48">
        <f>SUM(E7:E29)</f>
        <v>4368</v>
      </c>
      <c r="F6" s="48">
        <f aca="true" t="shared" si="0" ref="F6:N6">SUM(F7:F29)</f>
        <v>2004</v>
      </c>
      <c r="G6" s="48">
        <f t="shared" si="0"/>
        <v>1632</v>
      </c>
      <c r="H6" s="48">
        <f t="shared" si="0"/>
        <v>1398</v>
      </c>
      <c r="I6" s="48">
        <f t="shared" si="0"/>
        <v>784</v>
      </c>
      <c r="J6" s="48">
        <f t="shared" si="0"/>
        <v>1770</v>
      </c>
      <c r="K6" s="48">
        <f t="shared" si="0"/>
        <v>598</v>
      </c>
      <c r="L6" s="48">
        <f t="shared" si="0"/>
        <v>1242</v>
      </c>
      <c r="M6" s="48">
        <f t="shared" si="0"/>
        <v>1413</v>
      </c>
      <c r="N6" s="52">
        <f t="shared" si="0"/>
        <v>675</v>
      </c>
    </row>
    <row r="7" spans="2:19" ht="26.25" customHeight="1">
      <c r="B7" s="4" t="s">
        <v>11</v>
      </c>
      <c r="C7" s="15"/>
      <c r="D7" s="43">
        <f>SUM(E7:N7)</f>
        <v>1</v>
      </c>
      <c r="E7" s="44">
        <v>1</v>
      </c>
      <c r="F7" s="60" t="s">
        <v>78</v>
      </c>
      <c r="G7" s="60" t="s">
        <v>78</v>
      </c>
      <c r="H7" s="60" t="s">
        <v>78</v>
      </c>
      <c r="I7" s="60" t="s">
        <v>78</v>
      </c>
      <c r="J7" s="60" t="s">
        <v>78</v>
      </c>
      <c r="K7" s="60" t="s">
        <v>78</v>
      </c>
      <c r="L7" s="60" t="s">
        <v>78</v>
      </c>
      <c r="M7" s="60" t="s">
        <v>78</v>
      </c>
      <c r="N7" s="61" t="s">
        <v>78</v>
      </c>
      <c r="O7" s="6"/>
      <c r="S7" s="6"/>
    </row>
    <row r="8" spans="2:15" ht="26.25" customHeight="1">
      <c r="B8" s="4" t="s">
        <v>12</v>
      </c>
      <c r="C8" s="15"/>
      <c r="D8" s="43">
        <v>0</v>
      </c>
      <c r="E8" s="62" t="s">
        <v>79</v>
      </c>
      <c r="F8" s="60" t="s">
        <v>78</v>
      </c>
      <c r="G8" s="60" t="s">
        <v>78</v>
      </c>
      <c r="H8" s="60" t="s">
        <v>78</v>
      </c>
      <c r="I8" s="60" t="s">
        <v>78</v>
      </c>
      <c r="J8" s="60" t="s">
        <v>78</v>
      </c>
      <c r="K8" s="60" t="s">
        <v>78</v>
      </c>
      <c r="L8" s="60" t="s">
        <v>78</v>
      </c>
      <c r="M8" s="60" t="s">
        <v>78</v>
      </c>
      <c r="N8" s="61" t="s">
        <v>78</v>
      </c>
      <c r="O8" s="6"/>
    </row>
    <row r="9" spans="2:15" ht="26.25" customHeight="1">
      <c r="B9" s="4" t="s">
        <v>13</v>
      </c>
      <c r="C9" s="15"/>
      <c r="D9" s="51">
        <f>SUM(E9:N9)</f>
        <v>236</v>
      </c>
      <c r="E9" s="49">
        <v>125</v>
      </c>
      <c r="F9" s="49">
        <v>19</v>
      </c>
      <c r="G9" s="49">
        <v>18</v>
      </c>
      <c r="H9" s="49">
        <v>15</v>
      </c>
      <c r="I9" s="49">
        <v>12</v>
      </c>
      <c r="J9" s="49">
        <v>12</v>
      </c>
      <c r="K9" s="49">
        <v>10</v>
      </c>
      <c r="L9" s="49">
        <v>12</v>
      </c>
      <c r="M9" s="49">
        <v>7</v>
      </c>
      <c r="N9" s="50">
        <v>6</v>
      </c>
      <c r="O9" s="6"/>
    </row>
    <row r="10" spans="2:15" ht="26.25" customHeight="1">
      <c r="B10" s="4" t="s">
        <v>16</v>
      </c>
      <c r="C10" s="15"/>
      <c r="D10" s="51">
        <f>SUM(E10:N10)</f>
        <v>3603</v>
      </c>
      <c r="E10" s="49">
        <v>1043</v>
      </c>
      <c r="F10" s="49">
        <v>361</v>
      </c>
      <c r="G10" s="49">
        <v>332</v>
      </c>
      <c r="H10" s="49">
        <v>346</v>
      </c>
      <c r="I10" s="49">
        <v>226</v>
      </c>
      <c r="J10" s="49">
        <v>447</v>
      </c>
      <c r="K10" s="49">
        <v>98</v>
      </c>
      <c r="L10" s="49">
        <v>260</v>
      </c>
      <c r="M10" s="49">
        <v>333</v>
      </c>
      <c r="N10" s="50">
        <v>157</v>
      </c>
      <c r="O10" s="6"/>
    </row>
    <row r="11" spans="2:15" ht="26.25" customHeight="1">
      <c r="B11" s="4" t="s">
        <v>14</v>
      </c>
      <c r="C11" s="15"/>
      <c r="D11" s="51">
        <f>SUM(E11:N11)</f>
        <v>0</v>
      </c>
      <c r="E11" s="62" t="s">
        <v>79</v>
      </c>
      <c r="F11" s="60" t="s">
        <v>78</v>
      </c>
      <c r="G11" s="60" t="s">
        <v>78</v>
      </c>
      <c r="H11" s="60" t="s">
        <v>78</v>
      </c>
      <c r="I11" s="60" t="s">
        <v>78</v>
      </c>
      <c r="J11" s="60" t="s">
        <v>78</v>
      </c>
      <c r="K11" s="60" t="s">
        <v>78</v>
      </c>
      <c r="L11" s="60" t="s">
        <v>78</v>
      </c>
      <c r="M11" s="60" t="s">
        <v>78</v>
      </c>
      <c r="N11" s="61" t="s">
        <v>78</v>
      </c>
      <c r="O11" s="6"/>
    </row>
    <row r="12" spans="2:15" ht="26.25" customHeight="1">
      <c r="B12" s="21" t="s">
        <v>68</v>
      </c>
      <c r="C12" s="16"/>
      <c r="D12" s="51">
        <f>SUM(E12:N12)</f>
        <v>3304</v>
      </c>
      <c r="E12" s="49">
        <v>863</v>
      </c>
      <c r="F12" s="49">
        <v>443</v>
      </c>
      <c r="G12" s="49">
        <v>360</v>
      </c>
      <c r="H12" s="49">
        <v>287</v>
      </c>
      <c r="I12" s="49">
        <v>142</v>
      </c>
      <c r="J12" s="49">
        <v>459</v>
      </c>
      <c r="K12" s="49">
        <v>83</v>
      </c>
      <c r="L12" s="49">
        <v>217</v>
      </c>
      <c r="M12" s="49">
        <v>374</v>
      </c>
      <c r="N12" s="50">
        <v>76</v>
      </c>
      <c r="O12" s="6"/>
    </row>
    <row r="13" spans="2:15" ht="26.25" customHeight="1">
      <c r="B13" s="4" t="s">
        <v>15</v>
      </c>
      <c r="C13" s="15"/>
      <c r="D13" s="51">
        <f>SUM(E13:N13)</f>
        <v>1039</v>
      </c>
      <c r="E13" s="49">
        <v>527</v>
      </c>
      <c r="F13" s="49">
        <v>123</v>
      </c>
      <c r="G13" s="49">
        <v>64</v>
      </c>
      <c r="H13" s="49">
        <v>50</v>
      </c>
      <c r="I13" s="49">
        <v>50</v>
      </c>
      <c r="J13" s="49">
        <v>64</v>
      </c>
      <c r="K13" s="49">
        <v>32</v>
      </c>
      <c r="L13" s="49">
        <v>48</v>
      </c>
      <c r="M13" s="49">
        <v>44</v>
      </c>
      <c r="N13" s="50">
        <v>37</v>
      </c>
      <c r="O13" s="41"/>
    </row>
    <row r="14" spans="2:15" ht="26.25" customHeight="1">
      <c r="B14" s="4" t="s">
        <v>17</v>
      </c>
      <c r="C14" s="15"/>
      <c r="D14" s="43">
        <f aca="true" t="shared" si="1" ref="D14:D28">SUM(E14:N14)</f>
        <v>293</v>
      </c>
      <c r="E14" s="44">
        <v>168</v>
      </c>
      <c r="F14" s="44">
        <v>24</v>
      </c>
      <c r="G14" s="44">
        <v>9</v>
      </c>
      <c r="H14" s="44">
        <v>8</v>
      </c>
      <c r="I14" s="44">
        <v>8</v>
      </c>
      <c r="J14" s="44">
        <v>16</v>
      </c>
      <c r="K14" s="44">
        <v>5</v>
      </c>
      <c r="L14" s="44">
        <v>36</v>
      </c>
      <c r="M14" s="44">
        <v>9</v>
      </c>
      <c r="N14" s="45">
        <v>10</v>
      </c>
      <c r="O14" s="41"/>
    </row>
    <row r="15" spans="2:15" ht="26.25" customHeight="1">
      <c r="B15" s="4" t="s">
        <v>18</v>
      </c>
      <c r="C15" s="15"/>
      <c r="D15" s="43">
        <f t="shared" si="1"/>
        <v>55</v>
      </c>
      <c r="E15" s="44">
        <v>31</v>
      </c>
      <c r="F15" s="44">
        <v>3</v>
      </c>
      <c r="G15" s="44">
        <v>4</v>
      </c>
      <c r="H15" s="62" t="s">
        <v>78</v>
      </c>
      <c r="I15" s="44">
        <v>2</v>
      </c>
      <c r="J15" s="44">
        <v>4</v>
      </c>
      <c r="K15" s="62" t="s">
        <v>78</v>
      </c>
      <c r="L15" s="44">
        <v>6</v>
      </c>
      <c r="M15" s="44">
        <v>3</v>
      </c>
      <c r="N15" s="45">
        <v>2</v>
      </c>
      <c r="O15" s="41"/>
    </row>
    <row r="16" spans="2:15" ht="26.25" customHeight="1">
      <c r="B16" s="4" t="s">
        <v>19</v>
      </c>
      <c r="C16" s="15"/>
      <c r="D16" s="43">
        <f t="shared" si="1"/>
        <v>324</v>
      </c>
      <c r="E16" s="44">
        <v>112</v>
      </c>
      <c r="F16" s="44">
        <v>28</v>
      </c>
      <c r="G16" s="44">
        <v>23</v>
      </c>
      <c r="H16" s="44">
        <v>30</v>
      </c>
      <c r="I16" s="44">
        <v>17</v>
      </c>
      <c r="J16" s="44">
        <v>28</v>
      </c>
      <c r="K16" s="44">
        <v>15</v>
      </c>
      <c r="L16" s="44">
        <v>30</v>
      </c>
      <c r="M16" s="44">
        <v>24</v>
      </c>
      <c r="N16" s="45">
        <v>17</v>
      </c>
      <c r="O16" s="41"/>
    </row>
    <row r="17" spans="2:15" ht="26.25" customHeight="1">
      <c r="B17" s="4" t="s">
        <v>20</v>
      </c>
      <c r="C17" s="15"/>
      <c r="D17" s="43">
        <f t="shared" si="1"/>
        <v>1713</v>
      </c>
      <c r="E17" s="44">
        <v>268</v>
      </c>
      <c r="F17" s="44">
        <v>270</v>
      </c>
      <c r="G17" s="44">
        <v>222</v>
      </c>
      <c r="H17" s="44">
        <v>175</v>
      </c>
      <c r="I17" s="44">
        <v>91</v>
      </c>
      <c r="J17" s="44">
        <v>199</v>
      </c>
      <c r="K17" s="44">
        <v>104</v>
      </c>
      <c r="L17" s="44">
        <v>119</v>
      </c>
      <c r="M17" s="44">
        <v>159</v>
      </c>
      <c r="N17" s="45">
        <v>106</v>
      </c>
      <c r="O17" s="41"/>
    </row>
    <row r="18" spans="2:15" ht="26.25" customHeight="1">
      <c r="B18" s="4" t="s">
        <v>21</v>
      </c>
      <c r="C18" s="15"/>
      <c r="D18" s="43">
        <f>SUM(E18:N18)</f>
        <v>2978</v>
      </c>
      <c r="E18" s="44">
        <v>823</v>
      </c>
      <c r="F18" s="44">
        <v>421</v>
      </c>
      <c r="G18" s="44">
        <v>319</v>
      </c>
      <c r="H18" s="44">
        <v>284</v>
      </c>
      <c r="I18" s="44">
        <v>132</v>
      </c>
      <c r="J18" s="44">
        <v>280</v>
      </c>
      <c r="K18" s="44">
        <v>131</v>
      </c>
      <c r="L18" s="44">
        <v>177</v>
      </c>
      <c r="M18" s="44">
        <v>268</v>
      </c>
      <c r="N18" s="45">
        <v>143</v>
      </c>
      <c r="O18" s="41"/>
    </row>
    <row r="19" spans="2:15" ht="26.25" customHeight="1">
      <c r="B19" s="4" t="s">
        <v>67</v>
      </c>
      <c r="C19" s="15"/>
      <c r="D19" s="43">
        <v>1422</v>
      </c>
      <c r="E19" s="44">
        <v>187</v>
      </c>
      <c r="F19" s="44">
        <v>220</v>
      </c>
      <c r="G19" s="44">
        <v>200</v>
      </c>
      <c r="H19" s="44">
        <v>163</v>
      </c>
      <c r="I19" s="44">
        <v>52</v>
      </c>
      <c r="J19" s="44">
        <v>164</v>
      </c>
      <c r="K19" s="44">
        <v>65</v>
      </c>
      <c r="L19" s="44">
        <v>72</v>
      </c>
      <c r="M19" s="44">
        <v>151</v>
      </c>
      <c r="N19" s="45">
        <v>90</v>
      </c>
      <c r="O19" s="6"/>
    </row>
    <row r="20" spans="2:15" ht="26.25" customHeight="1">
      <c r="B20" s="4" t="s">
        <v>71</v>
      </c>
      <c r="C20" s="15"/>
      <c r="D20" s="43">
        <f t="shared" si="1"/>
        <v>157</v>
      </c>
      <c r="E20" s="44">
        <v>38</v>
      </c>
      <c r="F20" s="44">
        <v>21</v>
      </c>
      <c r="G20" s="44">
        <v>22</v>
      </c>
      <c r="H20" s="44">
        <v>14</v>
      </c>
      <c r="I20" s="44">
        <v>5</v>
      </c>
      <c r="J20" s="44">
        <v>23</v>
      </c>
      <c r="K20" s="44">
        <v>5</v>
      </c>
      <c r="L20" s="44">
        <v>13</v>
      </c>
      <c r="M20" s="44">
        <v>12</v>
      </c>
      <c r="N20" s="45">
        <v>4</v>
      </c>
      <c r="O20" s="41"/>
    </row>
    <row r="21" spans="2:15" ht="26.25" customHeight="1">
      <c r="B21" s="4" t="s">
        <v>72</v>
      </c>
      <c r="C21" s="15"/>
      <c r="D21" s="43">
        <f t="shared" si="1"/>
        <v>59</v>
      </c>
      <c r="E21" s="44">
        <v>12</v>
      </c>
      <c r="F21" s="44">
        <v>9</v>
      </c>
      <c r="G21" s="44">
        <v>5</v>
      </c>
      <c r="H21" s="44">
        <v>6</v>
      </c>
      <c r="I21" s="44">
        <v>3</v>
      </c>
      <c r="J21" s="44">
        <v>6</v>
      </c>
      <c r="K21" s="44">
        <v>4</v>
      </c>
      <c r="L21" s="44">
        <v>8</v>
      </c>
      <c r="M21" s="44">
        <v>4</v>
      </c>
      <c r="N21" s="45">
        <v>2</v>
      </c>
      <c r="O21" s="41"/>
    </row>
    <row r="22" spans="2:15" ht="26.25" customHeight="1">
      <c r="B22" s="4" t="s">
        <v>64</v>
      </c>
      <c r="C22" s="15"/>
      <c r="D22" s="64">
        <f>SUM(E22:N22)</f>
        <v>41</v>
      </c>
      <c r="E22" s="49">
        <v>5</v>
      </c>
      <c r="F22" s="49">
        <v>4</v>
      </c>
      <c r="G22" s="49">
        <v>7</v>
      </c>
      <c r="H22" s="49">
        <v>3</v>
      </c>
      <c r="I22" s="60" t="s">
        <v>77</v>
      </c>
      <c r="J22" s="49">
        <v>6</v>
      </c>
      <c r="K22" s="49">
        <v>3</v>
      </c>
      <c r="L22" s="49">
        <v>7</v>
      </c>
      <c r="M22" s="49">
        <v>4</v>
      </c>
      <c r="N22" s="50">
        <v>2</v>
      </c>
      <c r="O22" s="30"/>
    </row>
    <row r="23" spans="2:15" ht="26.25" customHeight="1">
      <c r="B23" s="4" t="s">
        <v>22</v>
      </c>
      <c r="C23" s="15"/>
      <c r="D23" s="64">
        <f>SUM(E23:N23)</f>
        <v>230</v>
      </c>
      <c r="E23" s="49">
        <v>51</v>
      </c>
      <c r="F23" s="49">
        <v>28</v>
      </c>
      <c r="G23" s="49">
        <v>30</v>
      </c>
      <c r="H23" s="49">
        <v>14</v>
      </c>
      <c r="I23" s="49">
        <v>10</v>
      </c>
      <c r="J23" s="49">
        <v>31</v>
      </c>
      <c r="K23" s="49">
        <v>11</v>
      </c>
      <c r="L23" s="49">
        <v>25</v>
      </c>
      <c r="M23" s="49">
        <v>15</v>
      </c>
      <c r="N23" s="50">
        <v>15</v>
      </c>
      <c r="O23" s="30"/>
    </row>
    <row r="24" spans="2:15" ht="26.25" customHeight="1">
      <c r="B24" s="4" t="s">
        <v>23</v>
      </c>
      <c r="C24" s="15"/>
      <c r="D24" s="64">
        <f>SUM(E24:N24)</f>
        <v>2</v>
      </c>
      <c r="E24" s="65" t="s">
        <v>78</v>
      </c>
      <c r="F24" s="65" t="s">
        <v>78</v>
      </c>
      <c r="G24" s="65" t="s">
        <v>78</v>
      </c>
      <c r="H24" s="65" t="s">
        <v>78</v>
      </c>
      <c r="I24" s="65" t="s">
        <v>78</v>
      </c>
      <c r="J24" s="65" t="s">
        <v>78</v>
      </c>
      <c r="K24" s="66">
        <v>1</v>
      </c>
      <c r="L24" s="65" t="s">
        <v>79</v>
      </c>
      <c r="M24" s="65" t="s">
        <v>78</v>
      </c>
      <c r="N24" s="67">
        <v>1</v>
      </c>
      <c r="O24" s="6"/>
    </row>
    <row r="25" spans="2:15" ht="26.25" customHeight="1">
      <c r="B25" s="4" t="s">
        <v>24</v>
      </c>
      <c r="C25" s="15"/>
      <c r="D25" s="43">
        <f t="shared" si="1"/>
        <v>1</v>
      </c>
      <c r="E25" s="62" t="s">
        <v>78</v>
      </c>
      <c r="F25" s="44">
        <v>1</v>
      </c>
      <c r="G25" s="62" t="s">
        <v>78</v>
      </c>
      <c r="H25" s="62" t="s">
        <v>78</v>
      </c>
      <c r="I25" s="62" t="s">
        <v>78</v>
      </c>
      <c r="J25" s="62" t="s">
        <v>78</v>
      </c>
      <c r="K25" s="62" t="s">
        <v>78</v>
      </c>
      <c r="L25" s="62" t="s">
        <v>78</v>
      </c>
      <c r="M25" s="62" t="s">
        <v>78</v>
      </c>
      <c r="N25" s="206" t="s">
        <v>78</v>
      </c>
      <c r="O25" s="30"/>
    </row>
    <row r="26" spans="2:15" ht="26.25" customHeight="1">
      <c r="B26" s="4" t="s">
        <v>25</v>
      </c>
      <c r="C26" s="15"/>
      <c r="D26" s="43">
        <f t="shared" si="1"/>
        <v>1</v>
      </c>
      <c r="E26" s="62" t="s">
        <v>78</v>
      </c>
      <c r="F26" s="62" t="s">
        <v>78</v>
      </c>
      <c r="G26" s="62" t="s">
        <v>78</v>
      </c>
      <c r="H26" s="62" t="s">
        <v>78</v>
      </c>
      <c r="I26" s="44">
        <v>1</v>
      </c>
      <c r="J26" s="62" t="s">
        <v>78</v>
      </c>
      <c r="K26" s="62" t="s">
        <v>78</v>
      </c>
      <c r="L26" s="62" t="s">
        <v>78</v>
      </c>
      <c r="M26" s="62" t="s">
        <v>78</v>
      </c>
      <c r="N26" s="206" t="s">
        <v>78</v>
      </c>
      <c r="O26" s="6"/>
    </row>
    <row r="27" spans="2:15" ht="26.25" customHeight="1">
      <c r="B27" s="11" t="s">
        <v>27</v>
      </c>
      <c r="C27" s="17"/>
      <c r="D27" s="43">
        <f t="shared" si="1"/>
        <v>0</v>
      </c>
      <c r="E27" s="62" t="s">
        <v>78</v>
      </c>
      <c r="F27" s="62" t="s">
        <v>78</v>
      </c>
      <c r="G27" s="62" t="s">
        <v>78</v>
      </c>
      <c r="H27" s="62" t="s">
        <v>78</v>
      </c>
      <c r="I27" s="62" t="s">
        <v>78</v>
      </c>
      <c r="J27" s="62" t="s">
        <v>78</v>
      </c>
      <c r="K27" s="62" t="s">
        <v>78</v>
      </c>
      <c r="L27" s="62" t="s">
        <v>78</v>
      </c>
      <c r="M27" s="62" t="s">
        <v>78</v>
      </c>
      <c r="N27" s="206" t="s">
        <v>78</v>
      </c>
      <c r="O27" s="6"/>
    </row>
    <row r="28" spans="2:15" ht="26.25" customHeight="1">
      <c r="B28" s="4" t="s">
        <v>26</v>
      </c>
      <c r="C28" s="15"/>
      <c r="D28" s="43">
        <f t="shared" si="1"/>
        <v>471</v>
      </c>
      <c r="E28" s="44">
        <v>107</v>
      </c>
      <c r="F28" s="44">
        <v>28</v>
      </c>
      <c r="G28" s="44">
        <v>15</v>
      </c>
      <c r="H28" s="44">
        <v>3</v>
      </c>
      <c r="I28" s="44">
        <v>33</v>
      </c>
      <c r="J28" s="44">
        <v>31</v>
      </c>
      <c r="K28" s="44">
        <v>30</v>
      </c>
      <c r="L28" s="44">
        <v>212</v>
      </c>
      <c r="M28" s="44">
        <v>6</v>
      </c>
      <c r="N28" s="45">
        <v>6</v>
      </c>
      <c r="O28" s="41"/>
    </row>
    <row r="29" spans="1:15" ht="26.25" customHeight="1">
      <c r="A29" s="29"/>
      <c r="B29" s="33" t="s">
        <v>61</v>
      </c>
      <c r="C29" s="26"/>
      <c r="D29" s="46">
        <f>SUM(E29:N29)</f>
        <v>12</v>
      </c>
      <c r="E29" s="47">
        <v>7</v>
      </c>
      <c r="F29" s="47">
        <v>1</v>
      </c>
      <c r="G29" s="47">
        <v>2</v>
      </c>
      <c r="H29" s="63" t="s">
        <v>78</v>
      </c>
      <c r="I29" s="63" t="s">
        <v>78</v>
      </c>
      <c r="J29" s="63" t="s">
        <v>78</v>
      </c>
      <c r="K29" s="47">
        <v>1</v>
      </c>
      <c r="L29" s="63" t="s">
        <v>78</v>
      </c>
      <c r="M29" s="63" t="s">
        <v>78</v>
      </c>
      <c r="N29" s="158">
        <v>1</v>
      </c>
      <c r="O29" s="41"/>
    </row>
    <row r="30" spans="1:14" s="7" customFormat="1" ht="16.5" customHeight="1">
      <c r="A30" s="12" t="s">
        <v>69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s="7" customFormat="1" ht="13.5" customHeight="1">
      <c r="A31" s="12" t="s">
        <v>60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3" s="7" customFormat="1" ht="13.5" customHeight="1">
      <c r="A32" s="12" t="s">
        <v>70</v>
      </c>
      <c r="J32" s="35"/>
      <c r="K32" s="35"/>
      <c r="L32" s="35"/>
      <c r="M32" s="35"/>
    </row>
    <row r="33" ht="13.5">
      <c r="N33" s="36" t="s">
        <v>66</v>
      </c>
    </row>
  </sheetData>
  <sheetProtection/>
  <mergeCells count="1">
    <mergeCell ref="A1:N1"/>
  </mergeCells>
  <printOptions horizontalCentered="1"/>
  <pageMargins left="0.6692913385826772" right="0.6692913385826772" top="0.7086614173228347" bottom="0.5905511811023623" header="0.7874015748031497" footer="0.472440944881889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T29"/>
  <sheetViews>
    <sheetView zoomScale="115" zoomScaleNormal="115" zoomScalePageLayoutView="0" workbookViewId="0" topLeftCell="A1">
      <selection activeCell="X16" sqref="X16"/>
    </sheetView>
  </sheetViews>
  <sheetFormatPr defaultColWidth="9.00390625" defaultRowHeight="13.5"/>
  <cols>
    <col min="1" max="1" width="12.50390625" style="3" customWidth="1"/>
    <col min="2" max="2" width="0.875" style="3" customWidth="1"/>
    <col min="3" max="19" width="4.375" style="3" customWidth="1"/>
    <col min="20" max="20" width="9.875" style="3" customWidth="1"/>
    <col min="21" max="21" width="6.125" style="3" customWidth="1"/>
    <col min="22" max="16384" width="9.00390625" style="3" customWidth="1"/>
  </cols>
  <sheetData>
    <row r="1" spans="1:5" ht="18.75" customHeight="1">
      <c r="A1" s="2" t="s">
        <v>57</v>
      </c>
      <c r="B1" s="2"/>
      <c r="C1" s="14"/>
      <c r="D1" s="14"/>
      <c r="E1" s="14"/>
    </row>
    <row r="2" spans="17:20" ht="13.5">
      <c r="Q2" s="8"/>
      <c r="S2" s="9" t="s">
        <v>76</v>
      </c>
      <c r="T2" s="6"/>
    </row>
    <row r="3" spans="1:20" ht="21" customHeight="1">
      <c r="A3" s="285" t="s">
        <v>33</v>
      </c>
      <c r="B3" s="38"/>
      <c r="C3" s="237" t="s">
        <v>46</v>
      </c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264" t="s">
        <v>55</v>
      </c>
      <c r="O3" s="264" t="s">
        <v>30</v>
      </c>
      <c r="P3" s="264" t="s">
        <v>34</v>
      </c>
      <c r="Q3" s="264" t="s">
        <v>47</v>
      </c>
      <c r="R3" s="264" t="s">
        <v>31</v>
      </c>
      <c r="S3" s="318" t="s">
        <v>48</v>
      </c>
      <c r="T3" s="10"/>
    </row>
    <row r="4" spans="1:20" ht="21" customHeight="1">
      <c r="A4" s="286"/>
      <c r="B4" s="39"/>
      <c r="C4" s="20" t="s">
        <v>32</v>
      </c>
      <c r="D4" s="19" t="s">
        <v>40</v>
      </c>
      <c r="E4" s="19" t="s">
        <v>35</v>
      </c>
      <c r="F4" s="19" t="s">
        <v>36</v>
      </c>
      <c r="G4" s="19" t="s">
        <v>41</v>
      </c>
      <c r="H4" s="19" t="s">
        <v>42</v>
      </c>
      <c r="I4" s="19" t="s">
        <v>43</v>
      </c>
      <c r="J4" s="19" t="s">
        <v>44</v>
      </c>
      <c r="K4" s="19" t="s">
        <v>37</v>
      </c>
      <c r="L4" s="19" t="s">
        <v>38</v>
      </c>
      <c r="M4" s="19" t="s">
        <v>45</v>
      </c>
      <c r="N4" s="268"/>
      <c r="O4" s="290"/>
      <c r="P4" s="290"/>
      <c r="Q4" s="290"/>
      <c r="R4" s="290"/>
      <c r="S4" s="319"/>
      <c r="T4" s="10"/>
    </row>
    <row r="5" spans="1:19" ht="40.5" customHeight="1">
      <c r="A5" s="32" t="s">
        <v>32</v>
      </c>
      <c r="B5" s="18"/>
      <c r="C5" s="53">
        <f>SUM(C6:C8)</f>
        <v>273</v>
      </c>
      <c r="D5" s="53">
        <f aca="true" t="shared" si="0" ref="D5:S5">SUM(D6:D8)</f>
        <v>56</v>
      </c>
      <c r="E5" s="53">
        <f t="shared" si="0"/>
        <v>32</v>
      </c>
      <c r="F5" s="53">
        <f t="shared" si="0"/>
        <v>37</v>
      </c>
      <c r="G5" s="53">
        <f t="shared" si="0"/>
        <v>17</v>
      </c>
      <c r="H5" s="53">
        <f t="shared" si="0"/>
        <v>10</v>
      </c>
      <c r="I5" s="53">
        <f t="shared" si="0"/>
        <v>37</v>
      </c>
      <c r="J5" s="53">
        <f t="shared" si="0"/>
        <v>15</v>
      </c>
      <c r="K5" s="53">
        <f t="shared" si="0"/>
        <v>32</v>
      </c>
      <c r="L5" s="53">
        <f t="shared" si="0"/>
        <v>19</v>
      </c>
      <c r="M5" s="53">
        <f t="shared" si="0"/>
        <v>18</v>
      </c>
      <c r="N5" s="53">
        <f t="shared" si="0"/>
        <v>5</v>
      </c>
      <c r="O5" s="53">
        <f t="shared" si="0"/>
        <v>0</v>
      </c>
      <c r="P5" s="53">
        <f t="shared" si="0"/>
        <v>35</v>
      </c>
      <c r="Q5" s="53">
        <f t="shared" si="0"/>
        <v>0</v>
      </c>
      <c r="R5" s="53">
        <f t="shared" si="0"/>
        <v>0</v>
      </c>
      <c r="S5" s="54">
        <f t="shared" si="0"/>
        <v>0</v>
      </c>
    </row>
    <row r="6" spans="1:19" ht="40.5" customHeight="1">
      <c r="A6" s="40" t="s">
        <v>49</v>
      </c>
      <c r="B6" s="22"/>
      <c r="C6" s="55">
        <f>SUM(D6:M6)</f>
        <v>41</v>
      </c>
      <c r="D6" s="70">
        <v>5</v>
      </c>
      <c r="E6" s="70">
        <v>4</v>
      </c>
      <c r="F6" s="70">
        <v>7</v>
      </c>
      <c r="G6" s="70">
        <v>3</v>
      </c>
      <c r="H6" s="71" t="s">
        <v>80</v>
      </c>
      <c r="I6" s="70">
        <v>6</v>
      </c>
      <c r="J6" s="70">
        <v>3</v>
      </c>
      <c r="K6" s="70">
        <v>7</v>
      </c>
      <c r="L6" s="70">
        <v>4</v>
      </c>
      <c r="M6" s="70">
        <v>2</v>
      </c>
      <c r="N6" s="71" t="s">
        <v>80</v>
      </c>
      <c r="O6" s="71" t="s">
        <v>80</v>
      </c>
      <c r="P6" s="70">
        <v>3</v>
      </c>
      <c r="Q6" s="71" t="s">
        <v>80</v>
      </c>
      <c r="R6" s="71" t="s">
        <v>80</v>
      </c>
      <c r="S6" s="72" t="s">
        <v>80</v>
      </c>
    </row>
    <row r="7" spans="1:19" ht="40.5" customHeight="1">
      <c r="A7" s="4" t="s">
        <v>50</v>
      </c>
      <c r="B7" s="15"/>
      <c r="C7" s="56">
        <f>SUM(D7:M7)</f>
        <v>230</v>
      </c>
      <c r="D7" s="66">
        <v>51</v>
      </c>
      <c r="E7" s="66">
        <v>28</v>
      </c>
      <c r="F7" s="66">
        <v>30</v>
      </c>
      <c r="G7" s="66">
        <v>14</v>
      </c>
      <c r="H7" s="66">
        <v>10</v>
      </c>
      <c r="I7" s="66">
        <v>31</v>
      </c>
      <c r="J7" s="66">
        <v>11</v>
      </c>
      <c r="K7" s="66">
        <v>25</v>
      </c>
      <c r="L7" s="66">
        <v>15</v>
      </c>
      <c r="M7" s="66">
        <v>15</v>
      </c>
      <c r="N7" s="66">
        <v>5</v>
      </c>
      <c r="O7" s="65" t="s">
        <v>80</v>
      </c>
      <c r="P7" s="66">
        <v>17</v>
      </c>
      <c r="Q7" s="65" t="s">
        <v>80</v>
      </c>
      <c r="R7" s="65" t="s">
        <v>80</v>
      </c>
      <c r="S7" s="73" t="s">
        <v>80</v>
      </c>
    </row>
    <row r="8" spans="1:19" ht="40.5" customHeight="1">
      <c r="A8" s="27" t="s">
        <v>51</v>
      </c>
      <c r="B8" s="28"/>
      <c r="C8" s="57">
        <f>SUM(D8:M8)</f>
        <v>2</v>
      </c>
      <c r="D8" s="74" t="s">
        <v>80</v>
      </c>
      <c r="E8" s="74" t="s">
        <v>80</v>
      </c>
      <c r="F8" s="74" t="s">
        <v>80</v>
      </c>
      <c r="G8" s="74" t="s">
        <v>80</v>
      </c>
      <c r="H8" s="74" t="s">
        <v>80</v>
      </c>
      <c r="I8" s="74" t="s">
        <v>80</v>
      </c>
      <c r="J8" s="75">
        <v>1</v>
      </c>
      <c r="K8" s="74" t="s">
        <v>81</v>
      </c>
      <c r="L8" s="74" t="s">
        <v>80</v>
      </c>
      <c r="M8" s="75">
        <v>1</v>
      </c>
      <c r="N8" s="74" t="s">
        <v>80</v>
      </c>
      <c r="O8" s="74" t="s">
        <v>80</v>
      </c>
      <c r="P8" s="75">
        <v>15</v>
      </c>
      <c r="Q8" s="74" t="s">
        <v>80</v>
      </c>
      <c r="R8" s="74" t="s">
        <v>80</v>
      </c>
      <c r="S8" s="76" t="s">
        <v>80</v>
      </c>
    </row>
    <row r="9" spans="1:19" s="7" customFormat="1" ht="16.5" customHeight="1">
      <c r="A9" s="58" t="s">
        <v>73</v>
      </c>
      <c r="Q9" s="36"/>
      <c r="R9" s="36"/>
      <c r="S9" s="42" t="s">
        <v>65</v>
      </c>
    </row>
    <row r="10" spans="16:19" ht="39.75" customHeight="1">
      <c r="P10" s="5"/>
      <c r="Q10" s="5"/>
      <c r="R10" s="5"/>
      <c r="S10" s="5"/>
    </row>
    <row r="11" spans="1:9" ht="18.75" customHeight="1">
      <c r="A11" s="2" t="s">
        <v>58</v>
      </c>
      <c r="B11" s="2"/>
      <c r="C11" s="14"/>
      <c r="D11" s="14"/>
      <c r="E11" s="14"/>
      <c r="F11" s="14"/>
      <c r="G11" s="14"/>
      <c r="H11" s="14"/>
      <c r="I11" s="14"/>
    </row>
    <row r="12" spans="18:19" ht="13.5" customHeight="1">
      <c r="R12" s="8"/>
      <c r="S12" s="9" t="s">
        <v>76</v>
      </c>
    </row>
    <row r="13" spans="1:19" ht="21" customHeight="1">
      <c r="A13" s="285" t="s">
        <v>33</v>
      </c>
      <c r="B13" s="38"/>
      <c r="C13" s="237" t="s">
        <v>46</v>
      </c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264" t="s">
        <v>346</v>
      </c>
      <c r="O13" s="264" t="s">
        <v>30</v>
      </c>
      <c r="P13" s="264" t="s">
        <v>34</v>
      </c>
      <c r="Q13" s="264" t="s">
        <v>47</v>
      </c>
      <c r="R13" s="264" t="s">
        <v>31</v>
      </c>
      <c r="S13" s="318" t="s">
        <v>48</v>
      </c>
    </row>
    <row r="14" spans="1:19" ht="21" customHeight="1">
      <c r="A14" s="286"/>
      <c r="B14" s="39"/>
      <c r="C14" s="20" t="s">
        <v>32</v>
      </c>
      <c r="D14" s="19" t="s">
        <v>40</v>
      </c>
      <c r="E14" s="19" t="s">
        <v>35</v>
      </c>
      <c r="F14" s="19" t="s">
        <v>36</v>
      </c>
      <c r="G14" s="19" t="s">
        <v>41</v>
      </c>
      <c r="H14" s="19" t="s">
        <v>42</v>
      </c>
      <c r="I14" s="19" t="s">
        <v>43</v>
      </c>
      <c r="J14" s="19" t="s">
        <v>62</v>
      </c>
      <c r="K14" s="19" t="s">
        <v>37</v>
      </c>
      <c r="L14" s="19" t="s">
        <v>38</v>
      </c>
      <c r="M14" s="19" t="s">
        <v>45</v>
      </c>
      <c r="N14" s="268"/>
      <c r="O14" s="290"/>
      <c r="P14" s="290"/>
      <c r="Q14" s="290"/>
      <c r="R14" s="290"/>
      <c r="S14" s="319"/>
    </row>
    <row r="15" spans="1:19" ht="40.5" customHeight="1">
      <c r="A15" s="32" t="s">
        <v>32</v>
      </c>
      <c r="B15" s="18"/>
      <c r="C15" s="198">
        <f>SUM(C16:C18)</f>
        <v>2</v>
      </c>
      <c r="D15" s="198">
        <f>SUM(D16:D18)</f>
        <v>0</v>
      </c>
      <c r="E15" s="198">
        <f aca="true" t="shared" si="1" ref="E15:S15">SUM(E16:E18)</f>
        <v>1</v>
      </c>
      <c r="F15" s="198">
        <f t="shared" si="1"/>
        <v>0</v>
      </c>
      <c r="G15" s="198">
        <f t="shared" si="1"/>
        <v>0</v>
      </c>
      <c r="H15" s="198">
        <f t="shared" si="1"/>
        <v>1</v>
      </c>
      <c r="I15" s="198">
        <f t="shared" si="1"/>
        <v>0</v>
      </c>
      <c r="J15" s="198">
        <f t="shared" si="1"/>
        <v>0</v>
      </c>
      <c r="K15" s="198">
        <f t="shared" si="1"/>
        <v>0</v>
      </c>
      <c r="L15" s="198">
        <f t="shared" si="1"/>
        <v>0</v>
      </c>
      <c r="M15" s="198">
        <f t="shared" si="1"/>
        <v>0</v>
      </c>
      <c r="N15" s="198">
        <f t="shared" si="1"/>
        <v>0</v>
      </c>
      <c r="O15" s="198">
        <f t="shared" si="1"/>
        <v>0</v>
      </c>
      <c r="P15" s="198">
        <f t="shared" si="1"/>
        <v>1</v>
      </c>
      <c r="Q15" s="198">
        <f t="shared" si="1"/>
        <v>0</v>
      </c>
      <c r="R15" s="198">
        <f t="shared" si="1"/>
        <v>0</v>
      </c>
      <c r="S15" s="199">
        <f t="shared" si="1"/>
        <v>0</v>
      </c>
    </row>
    <row r="16" spans="1:19" ht="40.5" customHeight="1">
      <c r="A16" s="205" t="s">
        <v>52</v>
      </c>
      <c r="B16" s="81"/>
      <c r="C16" s="200">
        <f>SUM(D16:M16)</f>
        <v>1</v>
      </c>
      <c r="D16" s="43">
        <v>0</v>
      </c>
      <c r="E16" s="43">
        <v>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201">
        <v>0</v>
      </c>
    </row>
    <row r="17" spans="1:19" ht="40.5" customHeight="1">
      <c r="A17" s="4" t="s">
        <v>53</v>
      </c>
      <c r="B17" s="15"/>
      <c r="C17" s="202">
        <f>SUM(D17:M17)</f>
        <v>1</v>
      </c>
      <c r="D17" s="43">
        <v>0</v>
      </c>
      <c r="E17" s="43">
        <v>0</v>
      </c>
      <c r="F17" s="43">
        <v>0</v>
      </c>
      <c r="G17" s="43">
        <v>0</v>
      </c>
      <c r="H17" s="43">
        <v>1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66">
        <v>0</v>
      </c>
      <c r="O17" s="66">
        <v>0</v>
      </c>
      <c r="P17" s="66">
        <v>1</v>
      </c>
      <c r="Q17" s="66">
        <v>0</v>
      </c>
      <c r="R17" s="66">
        <v>0</v>
      </c>
      <c r="S17" s="67">
        <v>0</v>
      </c>
    </row>
    <row r="18" spans="1:19" ht="40.5" customHeight="1">
      <c r="A18" s="33" t="s">
        <v>54</v>
      </c>
      <c r="B18" s="26"/>
      <c r="C18" s="203">
        <f>SUM(D18:M18)</f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204">
        <v>0</v>
      </c>
    </row>
    <row r="19" spans="18:19" ht="16.5" customHeight="1">
      <c r="R19" s="5"/>
      <c r="S19" s="36" t="s">
        <v>39</v>
      </c>
    </row>
    <row r="25" ht="13.5">
      <c r="O25" s="6"/>
    </row>
    <row r="26" ht="13.5">
      <c r="O26" s="6"/>
    </row>
    <row r="27" ht="13.5">
      <c r="O27" s="6"/>
    </row>
    <row r="28" ht="13.5">
      <c r="O28" s="6"/>
    </row>
    <row r="29" ht="13.5">
      <c r="O29" s="6"/>
    </row>
  </sheetData>
  <sheetProtection/>
  <mergeCells count="16">
    <mergeCell ref="A13:A14"/>
    <mergeCell ref="A3:A4"/>
    <mergeCell ref="S13:S14"/>
    <mergeCell ref="S3:S4"/>
    <mergeCell ref="C13:M13"/>
    <mergeCell ref="N13:N14"/>
    <mergeCell ref="O13:O14"/>
    <mergeCell ref="P13:P14"/>
    <mergeCell ref="Q13:Q14"/>
    <mergeCell ref="R13:R14"/>
    <mergeCell ref="C3:M3"/>
    <mergeCell ref="N3:N4"/>
    <mergeCell ref="O3:O4"/>
    <mergeCell ref="R3:R4"/>
    <mergeCell ref="Q3:Q4"/>
    <mergeCell ref="P3:P4"/>
  </mergeCells>
  <printOptions horizontalCentered="1"/>
  <pageMargins left="0.7086614173228347" right="0.7086614173228347" top="2.9921259842519685" bottom="0.7874015748031497" header="0.4724409448818898" footer="0.472440944881889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S19"/>
  <sheetViews>
    <sheetView zoomScale="75" zoomScaleNormal="75" zoomScalePageLayoutView="0" workbookViewId="0" topLeftCell="A1">
      <selection activeCell="AD24" sqref="AD24"/>
    </sheetView>
  </sheetViews>
  <sheetFormatPr defaultColWidth="9.00390625" defaultRowHeight="13.5"/>
  <cols>
    <col min="1" max="1" width="14.625" style="3" customWidth="1"/>
    <col min="2" max="2" width="0.875" style="3" customWidth="1"/>
    <col min="3" max="13" width="4.125" style="3" customWidth="1"/>
    <col min="14" max="19" width="4.625" style="3" customWidth="1"/>
    <col min="20" max="20" width="9.875" style="3" customWidth="1"/>
    <col min="21" max="21" width="6.125" style="3" customWidth="1"/>
    <col min="22" max="16384" width="9.00390625" style="3" customWidth="1"/>
  </cols>
  <sheetData>
    <row r="1" spans="1:5" ht="18.75" customHeight="1">
      <c r="A1" s="2" t="s">
        <v>229</v>
      </c>
      <c r="B1" s="2"/>
      <c r="C1" s="212"/>
      <c r="D1" s="212"/>
      <c r="E1" s="212"/>
    </row>
    <row r="2" spans="17:19" ht="13.5" customHeight="1">
      <c r="Q2" s="8"/>
      <c r="R2" s="9"/>
      <c r="S2" s="9" t="s">
        <v>76</v>
      </c>
    </row>
    <row r="3" spans="1:19" ht="24" customHeight="1">
      <c r="A3" s="285" t="s">
        <v>33</v>
      </c>
      <c r="B3" s="38"/>
      <c r="C3" s="237" t="s">
        <v>46</v>
      </c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1" t="s">
        <v>230</v>
      </c>
      <c r="O3" s="264" t="s">
        <v>30</v>
      </c>
      <c r="P3" s="264" t="s">
        <v>34</v>
      </c>
      <c r="Q3" s="264" t="s">
        <v>47</v>
      </c>
      <c r="R3" s="321" t="s">
        <v>231</v>
      </c>
      <c r="S3" s="318" t="s">
        <v>48</v>
      </c>
    </row>
    <row r="4" spans="1:19" ht="24" customHeight="1">
      <c r="A4" s="286"/>
      <c r="B4" s="39"/>
      <c r="C4" s="20" t="s">
        <v>32</v>
      </c>
      <c r="D4" s="19" t="s">
        <v>40</v>
      </c>
      <c r="E4" s="19" t="s">
        <v>35</v>
      </c>
      <c r="F4" s="19" t="s">
        <v>36</v>
      </c>
      <c r="G4" s="19" t="s">
        <v>41</v>
      </c>
      <c r="H4" s="19" t="s">
        <v>42</v>
      </c>
      <c r="I4" s="19" t="s">
        <v>43</v>
      </c>
      <c r="J4" s="19" t="s">
        <v>44</v>
      </c>
      <c r="K4" s="19" t="s">
        <v>37</v>
      </c>
      <c r="L4" s="19" t="s">
        <v>38</v>
      </c>
      <c r="M4" s="19" t="s">
        <v>45</v>
      </c>
      <c r="N4" s="322"/>
      <c r="O4" s="290"/>
      <c r="P4" s="290"/>
      <c r="Q4" s="290"/>
      <c r="R4" s="323"/>
      <c r="S4" s="319"/>
    </row>
    <row r="5" spans="1:19" ht="36" customHeight="1">
      <c r="A5" s="40" t="s">
        <v>232</v>
      </c>
      <c r="B5" s="22"/>
      <c r="C5" s="210">
        <f>SUM(D5:M5)</f>
        <v>127</v>
      </c>
      <c r="D5" s="210">
        <v>21</v>
      </c>
      <c r="E5" s="210">
        <v>11</v>
      </c>
      <c r="F5" s="210">
        <v>4</v>
      </c>
      <c r="G5" s="210">
        <v>3</v>
      </c>
      <c r="H5" s="210">
        <v>7</v>
      </c>
      <c r="I5" s="210">
        <v>5</v>
      </c>
      <c r="J5" s="210">
        <v>5</v>
      </c>
      <c r="K5" s="210">
        <v>61</v>
      </c>
      <c r="L5" s="210">
        <v>2</v>
      </c>
      <c r="M5" s="210">
        <v>8</v>
      </c>
      <c r="N5" s="210">
        <v>3</v>
      </c>
      <c r="O5" s="210">
        <v>2</v>
      </c>
      <c r="P5" s="210">
        <v>26</v>
      </c>
      <c r="Q5" s="210">
        <v>0</v>
      </c>
      <c r="R5" s="210">
        <v>0</v>
      </c>
      <c r="S5" s="213">
        <v>0</v>
      </c>
    </row>
    <row r="6" spans="1:19" ht="36" customHeight="1">
      <c r="A6" s="150" t="s">
        <v>233</v>
      </c>
      <c r="B6" s="151"/>
      <c r="C6" s="214">
        <f>SUM(D6:M6)</f>
        <v>89</v>
      </c>
      <c r="D6" s="49">
        <v>18</v>
      </c>
      <c r="E6" s="49">
        <v>6</v>
      </c>
      <c r="F6" s="49">
        <v>3</v>
      </c>
      <c r="G6" s="49">
        <v>1</v>
      </c>
      <c r="H6" s="49">
        <v>5</v>
      </c>
      <c r="I6" s="49">
        <v>5</v>
      </c>
      <c r="J6" s="49">
        <v>4</v>
      </c>
      <c r="K6" s="49">
        <v>43</v>
      </c>
      <c r="L6" s="49">
        <v>2</v>
      </c>
      <c r="M6" s="49">
        <v>2</v>
      </c>
      <c r="N6" s="49">
        <v>0</v>
      </c>
      <c r="O6" s="49">
        <v>1</v>
      </c>
      <c r="P6" s="49">
        <v>3</v>
      </c>
      <c r="Q6" s="49">
        <v>0</v>
      </c>
      <c r="R6" s="49">
        <v>0</v>
      </c>
      <c r="S6" s="50">
        <v>0</v>
      </c>
    </row>
    <row r="7" spans="1:19" ht="36" customHeight="1">
      <c r="A7" s="32" t="s">
        <v>234</v>
      </c>
      <c r="B7" s="18"/>
      <c r="C7" s="210">
        <f>SUM(D7:M7)</f>
        <v>66</v>
      </c>
      <c r="D7" s="152">
        <v>18</v>
      </c>
      <c r="E7" s="152">
        <v>8</v>
      </c>
      <c r="F7" s="152">
        <v>3</v>
      </c>
      <c r="G7" s="152">
        <v>2</v>
      </c>
      <c r="H7" s="152">
        <v>7</v>
      </c>
      <c r="I7" s="152">
        <v>5</v>
      </c>
      <c r="J7" s="152">
        <v>3</v>
      </c>
      <c r="K7" s="152">
        <v>14</v>
      </c>
      <c r="L7" s="152">
        <v>2</v>
      </c>
      <c r="M7" s="152">
        <v>4</v>
      </c>
      <c r="N7" s="152">
        <v>1</v>
      </c>
      <c r="O7" s="152">
        <v>1</v>
      </c>
      <c r="P7" s="152">
        <v>4</v>
      </c>
      <c r="Q7" s="152">
        <v>0</v>
      </c>
      <c r="R7" s="152">
        <v>0</v>
      </c>
      <c r="S7" s="153">
        <v>0</v>
      </c>
    </row>
    <row r="8" spans="1:19" ht="36" customHeight="1">
      <c r="A8" s="4" t="s">
        <v>235</v>
      </c>
      <c r="B8" s="15"/>
      <c r="C8" s="210">
        <f>SUM(D8:M8)</f>
        <v>471</v>
      </c>
      <c r="D8" s="49">
        <v>107</v>
      </c>
      <c r="E8" s="49">
        <v>28</v>
      </c>
      <c r="F8" s="49">
        <v>15</v>
      </c>
      <c r="G8" s="49">
        <v>3</v>
      </c>
      <c r="H8" s="49">
        <v>33</v>
      </c>
      <c r="I8" s="49">
        <v>31</v>
      </c>
      <c r="J8" s="49">
        <v>30</v>
      </c>
      <c r="K8" s="49">
        <v>212</v>
      </c>
      <c r="L8" s="49">
        <v>6</v>
      </c>
      <c r="M8" s="49">
        <v>6</v>
      </c>
      <c r="N8" s="49">
        <v>19</v>
      </c>
      <c r="O8" s="49">
        <v>31</v>
      </c>
      <c r="P8" s="49">
        <v>326</v>
      </c>
      <c r="Q8" s="49">
        <v>0</v>
      </c>
      <c r="R8" s="49">
        <v>0</v>
      </c>
      <c r="S8" s="50">
        <v>0</v>
      </c>
    </row>
    <row r="9" spans="1:19" ht="36" customHeight="1">
      <c r="A9" s="154" t="s">
        <v>236</v>
      </c>
      <c r="B9" s="155"/>
      <c r="C9" s="211">
        <f>SUM(D9:M9)</f>
        <v>4</v>
      </c>
      <c r="D9" s="89">
        <v>2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2</v>
      </c>
      <c r="L9" s="89">
        <v>0</v>
      </c>
      <c r="M9" s="89">
        <v>0</v>
      </c>
      <c r="N9" s="89">
        <v>0</v>
      </c>
      <c r="O9" s="89">
        <v>6</v>
      </c>
      <c r="P9" s="89">
        <v>4</v>
      </c>
      <c r="Q9" s="89">
        <v>0</v>
      </c>
      <c r="R9" s="89">
        <v>0</v>
      </c>
      <c r="S9" s="90">
        <v>0</v>
      </c>
    </row>
    <row r="10" spans="1:18" s="7" customFormat="1" ht="15.75" customHeight="1">
      <c r="A10" s="12" t="s">
        <v>237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Q10" s="36"/>
      <c r="R10" s="36"/>
    </row>
    <row r="11" s="7" customFormat="1" ht="13.5">
      <c r="S11" s="36" t="s">
        <v>238</v>
      </c>
    </row>
    <row r="12" ht="68.25" customHeight="1">
      <c r="S12" s="5"/>
    </row>
    <row r="13" spans="1:11" ht="18.75" customHeight="1">
      <c r="A13" s="2" t="s">
        <v>239</v>
      </c>
      <c r="B13" s="2"/>
      <c r="C13" s="212"/>
      <c r="D13" s="212"/>
      <c r="E13" s="212"/>
      <c r="F13" s="212"/>
      <c r="G13" s="212"/>
      <c r="H13" s="212"/>
      <c r="I13" s="212"/>
      <c r="J13" s="212"/>
      <c r="K13" s="212"/>
    </row>
    <row r="14" spans="17:19" ht="13.5">
      <c r="Q14" s="8"/>
      <c r="S14" s="9" t="s">
        <v>76</v>
      </c>
    </row>
    <row r="15" spans="1:19" ht="21" customHeight="1">
      <c r="A15" s="285" t="s">
        <v>33</v>
      </c>
      <c r="B15" s="38"/>
      <c r="C15" s="237" t="s">
        <v>46</v>
      </c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264" t="s">
        <v>74</v>
      </c>
      <c r="O15" s="264" t="s">
        <v>30</v>
      </c>
      <c r="P15" s="264" t="s">
        <v>34</v>
      </c>
      <c r="Q15" s="264" t="s">
        <v>47</v>
      </c>
      <c r="R15" s="264" t="s">
        <v>31</v>
      </c>
      <c r="S15" s="318" t="s">
        <v>48</v>
      </c>
    </row>
    <row r="16" spans="1:19" ht="21" customHeight="1">
      <c r="A16" s="286"/>
      <c r="B16" s="39"/>
      <c r="C16" s="20" t="s">
        <v>32</v>
      </c>
      <c r="D16" s="19" t="s">
        <v>40</v>
      </c>
      <c r="E16" s="19" t="s">
        <v>35</v>
      </c>
      <c r="F16" s="19" t="s">
        <v>36</v>
      </c>
      <c r="G16" s="19" t="s">
        <v>41</v>
      </c>
      <c r="H16" s="19" t="s">
        <v>42</v>
      </c>
      <c r="I16" s="19" t="s">
        <v>43</v>
      </c>
      <c r="J16" s="19" t="s">
        <v>44</v>
      </c>
      <c r="K16" s="19" t="s">
        <v>37</v>
      </c>
      <c r="L16" s="19" t="s">
        <v>38</v>
      </c>
      <c r="M16" s="19" t="s">
        <v>45</v>
      </c>
      <c r="N16" s="268"/>
      <c r="O16" s="290"/>
      <c r="P16" s="290"/>
      <c r="Q16" s="290"/>
      <c r="R16" s="290"/>
      <c r="S16" s="319"/>
    </row>
    <row r="17" spans="1:19" ht="40.5" customHeight="1">
      <c r="A17" s="40" t="s">
        <v>240</v>
      </c>
      <c r="B17" s="22"/>
      <c r="C17" s="215">
        <f>SUM(D17:M17)</f>
        <v>0</v>
      </c>
      <c r="D17" s="156">
        <v>0</v>
      </c>
      <c r="E17" s="156">
        <v>0</v>
      </c>
      <c r="F17" s="156">
        <v>0</v>
      </c>
      <c r="G17" s="156">
        <v>0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0</v>
      </c>
      <c r="S17" s="157">
        <v>0</v>
      </c>
    </row>
    <row r="18" spans="1:19" ht="40.5" customHeight="1">
      <c r="A18" s="27" t="s">
        <v>241</v>
      </c>
      <c r="B18" s="28"/>
      <c r="C18" s="216">
        <f>SUM(D18:M18)</f>
        <v>12</v>
      </c>
      <c r="D18" s="89">
        <v>7</v>
      </c>
      <c r="E18" s="89">
        <v>1</v>
      </c>
      <c r="F18" s="89">
        <v>2</v>
      </c>
      <c r="G18" s="89">
        <v>0</v>
      </c>
      <c r="H18" s="89">
        <v>0</v>
      </c>
      <c r="I18" s="89">
        <v>0</v>
      </c>
      <c r="J18" s="89">
        <v>1</v>
      </c>
      <c r="K18" s="89">
        <v>0</v>
      </c>
      <c r="L18" s="89">
        <v>0</v>
      </c>
      <c r="M18" s="90">
        <v>1</v>
      </c>
      <c r="N18" s="122">
        <v>3</v>
      </c>
      <c r="O18" s="122">
        <v>0</v>
      </c>
      <c r="P18" s="122">
        <v>8</v>
      </c>
      <c r="Q18" s="122">
        <v>0</v>
      </c>
      <c r="R18" s="122">
        <v>0</v>
      </c>
      <c r="S18" s="128">
        <v>0</v>
      </c>
    </row>
    <row r="19" spans="17:19" s="7" customFormat="1" ht="16.5" customHeight="1">
      <c r="Q19" s="36"/>
      <c r="R19" s="36"/>
      <c r="S19" s="36" t="s">
        <v>238</v>
      </c>
    </row>
  </sheetData>
  <sheetProtection/>
  <mergeCells count="16">
    <mergeCell ref="R3:R4"/>
    <mergeCell ref="S3:S4"/>
    <mergeCell ref="A15:A16"/>
    <mergeCell ref="C15:M15"/>
    <mergeCell ref="N15:N16"/>
    <mergeCell ref="O15:O16"/>
    <mergeCell ref="P15:P16"/>
    <mergeCell ref="Q15:Q16"/>
    <mergeCell ref="R15:R16"/>
    <mergeCell ref="S15:S16"/>
    <mergeCell ref="A3:A4"/>
    <mergeCell ref="C3:M3"/>
    <mergeCell ref="N3:N4"/>
    <mergeCell ref="O3:O4"/>
    <mergeCell ref="P3:P4"/>
    <mergeCell ref="Q3:Q4"/>
  </mergeCells>
  <printOptions horizontalCentered="1"/>
  <pageMargins left="0.7086614173228347" right="0.7086614173228347" top="0.7874015748031497" bottom="0.7874015748031497" header="0.4724409448818898" footer="0.472440944881889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22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1" width="15.625" style="3" customWidth="1"/>
    <col min="2" max="2" width="0.875" style="3" customWidth="1"/>
    <col min="3" max="3" width="6.50390625" style="3" customWidth="1"/>
    <col min="4" max="13" width="6.00390625" style="3" customWidth="1"/>
    <col min="14" max="14" width="6.00390625" style="6" customWidth="1"/>
    <col min="15" max="16384" width="9.00390625" style="3" customWidth="1"/>
  </cols>
  <sheetData>
    <row r="1" spans="1:14" s="7" customFormat="1" ht="18.75" customHeight="1">
      <c r="A1" s="2" t="s">
        <v>242</v>
      </c>
      <c r="B1" s="2"/>
      <c r="C1" s="159"/>
      <c r="D1" s="159"/>
      <c r="N1" s="133"/>
    </row>
    <row r="2" spans="1:14" s="7" customFormat="1" ht="13.5" customHeight="1">
      <c r="A2" s="1" t="s">
        <v>243</v>
      </c>
      <c r="B2" s="1"/>
      <c r="N2" s="133"/>
    </row>
    <row r="3" spans="11:14" ht="13.5" customHeight="1">
      <c r="K3" s="9"/>
      <c r="L3" s="9"/>
      <c r="N3" s="9" t="s">
        <v>76</v>
      </c>
    </row>
    <row r="4" spans="1:14" ht="21" customHeight="1">
      <c r="A4" s="31" t="s">
        <v>33</v>
      </c>
      <c r="B4" s="23"/>
      <c r="C4" s="24" t="s">
        <v>185</v>
      </c>
      <c r="D4" s="24" t="s">
        <v>186</v>
      </c>
      <c r="E4" s="24" t="s">
        <v>35</v>
      </c>
      <c r="F4" s="24" t="s">
        <v>36</v>
      </c>
      <c r="G4" s="24" t="s">
        <v>187</v>
      </c>
      <c r="H4" s="24" t="s">
        <v>188</v>
      </c>
      <c r="I4" s="24" t="s">
        <v>189</v>
      </c>
      <c r="J4" s="24" t="s">
        <v>190</v>
      </c>
      <c r="K4" s="24" t="s">
        <v>37</v>
      </c>
      <c r="L4" s="24" t="s">
        <v>38</v>
      </c>
      <c r="M4" s="24" t="s">
        <v>191</v>
      </c>
      <c r="N4" s="25" t="s">
        <v>148</v>
      </c>
    </row>
    <row r="5" spans="1:14" ht="24" customHeight="1">
      <c r="A5" s="32" t="s">
        <v>244</v>
      </c>
      <c r="B5" s="18"/>
      <c r="C5" s="79">
        <f aca="true" t="shared" si="0" ref="C5:C13">SUM(D5:N5)</f>
        <v>3783</v>
      </c>
      <c r="D5" s="79">
        <f aca="true" t="shared" si="1" ref="D5:N5">SUM(D6:D14)</f>
        <v>360</v>
      </c>
      <c r="E5" s="79">
        <f t="shared" si="1"/>
        <v>394</v>
      </c>
      <c r="F5" s="79">
        <f t="shared" si="1"/>
        <v>237</v>
      </c>
      <c r="G5" s="79">
        <f t="shared" si="1"/>
        <v>221</v>
      </c>
      <c r="H5" s="79">
        <f t="shared" si="1"/>
        <v>216</v>
      </c>
      <c r="I5" s="79">
        <f t="shared" si="1"/>
        <v>324</v>
      </c>
      <c r="J5" s="79">
        <f t="shared" si="1"/>
        <v>264</v>
      </c>
      <c r="K5" s="79">
        <f t="shared" si="1"/>
        <v>524</v>
      </c>
      <c r="L5" s="79">
        <f t="shared" si="1"/>
        <v>563</v>
      </c>
      <c r="M5" s="79">
        <f t="shared" si="1"/>
        <v>462</v>
      </c>
      <c r="N5" s="98">
        <f t="shared" si="1"/>
        <v>218</v>
      </c>
    </row>
    <row r="6" spans="1:14" ht="24" customHeight="1">
      <c r="A6" s="40" t="s">
        <v>245</v>
      </c>
      <c r="B6" s="22"/>
      <c r="C6" s="83">
        <f t="shared" si="0"/>
        <v>14</v>
      </c>
      <c r="D6" s="101">
        <v>3</v>
      </c>
      <c r="E6" s="101">
        <v>1</v>
      </c>
      <c r="F6" s="101">
        <v>1</v>
      </c>
      <c r="G6" s="101">
        <v>1</v>
      </c>
      <c r="H6" s="101">
        <v>0</v>
      </c>
      <c r="I6" s="101">
        <v>2</v>
      </c>
      <c r="J6" s="101">
        <v>2</v>
      </c>
      <c r="K6" s="101">
        <v>0</v>
      </c>
      <c r="L6" s="101">
        <v>1</v>
      </c>
      <c r="M6" s="101">
        <v>0</v>
      </c>
      <c r="N6" s="84">
        <v>3</v>
      </c>
    </row>
    <row r="7" spans="1:14" ht="24" customHeight="1">
      <c r="A7" s="4" t="s">
        <v>246</v>
      </c>
      <c r="B7" s="15"/>
      <c r="C7" s="51">
        <v>121</v>
      </c>
      <c r="D7" s="49">
        <v>34</v>
      </c>
      <c r="E7" s="49">
        <v>14</v>
      </c>
      <c r="F7" s="49">
        <v>9</v>
      </c>
      <c r="G7" s="49">
        <v>9</v>
      </c>
      <c r="H7" s="49">
        <v>5</v>
      </c>
      <c r="I7" s="49">
        <v>4</v>
      </c>
      <c r="J7" s="49">
        <v>7</v>
      </c>
      <c r="K7" s="49">
        <v>10</v>
      </c>
      <c r="L7" s="49">
        <v>8</v>
      </c>
      <c r="M7" s="49">
        <v>4</v>
      </c>
      <c r="N7" s="50">
        <v>17</v>
      </c>
    </row>
    <row r="8" spans="1:14" ht="24" customHeight="1">
      <c r="A8" s="4" t="s">
        <v>247</v>
      </c>
      <c r="B8" s="15"/>
      <c r="C8" s="51">
        <f>SUM(D8:N8)</f>
        <v>2574</v>
      </c>
      <c r="D8" s="49">
        <v>275</v>
      </c>
      <c r="E8" s="160">
        <v>241</v>
      </c>
      <c r="F8" s="160">
        <v>177</v>
      </c>
      <c r="G8" s="160">
        <v>142</v>
      </c>
      <c r="H8" s="160">
        <v>160</v>
      </c>
      <c r="I8" s="160">
        <v>219</v>
      </c>
      <c r="J8" s="160">
        <v>149</v>
      </c>
      <c r="K8" s="160">
        <v>438</v>
      </c>
      <c r="L8" s="160">
        <v>371</v>
      </c>
      <c r="M8" s="160">
        <v>263</v>
      </c>
      <c r="N8" s="160">
        <v>139</v>
      </c>
    </row>
    <row r="9" spans="1:14" ht="24" customHeight="1">
      <c r="A9" s="4" t="s">
        <v>248</v>
      </c>
      <c r="B9" s="15"/>
      <c r="C9" s="51">
        <f t="shared" si="0"/>
        <v>91</v>
      </c>
      <c r="D9" s="161">
        <v>10</v>
      </c>
      <c r="E9" s="162">
        <v>14</v>
      </c>
      <c r="F9" s="162">
        <v>8</v>
      </c>
      <c r="G9" s="162">
        <v>7</v>
      </c>
      <c r="H9" s="162">
        <v>4</v>
      </c>
      <c r="I9" s="162">
        <v>4</v>
      </c>
      <c r="J9" s="162">
        <v>2</v>
      </c>
      <c r="K9" s="162">
        <v>7</v>
      </c>
      <c r="L9" s="162">
        <v>9</v>
      </c>
      <c r="M9" s="162">
        <v>2</v>
      </c>
      <c r="N9" s="162">
        <v>24</v>
      </c>
    </row>
    <row r="10" spans="1:14" ht="24" customHeight="1">
      <c r="A10" s="21" t="s">
        <v>249</v>
      </c>
      <c r="B10" s="16"/>
      <c r="C10" s="51">
        <f t="shared" si="0"/>
        <v>204</v>
      </c>
      <c r="D10" s="162">
        <v>14</v>
      </c>
      <c r="E10" s="162">
        <v>29</v>
      </c>
      <c r="F10" s="162">
        <v>12</v>
      </c>
      <c r="G10" s="162">
        <v>16</v>
      </c>
      <c r="H10" s="162">
        <v>10</v>
      </c>
      <c r="I10" s="162">
        <v>15</v>
      </c>
      <c r="J10" s="162">
        <v>9</v>
      </c>
      <c r="K10" s="162">
        <v>11</v>
      </c>
      <c r="L10" s="162">
        <v>37</v>
      </c>
      <c r="M10" s="162">
        <v>38</v>
      </c>
      <c r="N10" s="162">
        <v>13</v>
      </c>
    </row>
    <row r="11" spans="1:14" ht="24" customHeight="1">
      <c r="A11" s="4" t="s">
        <v>250</v>
      </c>
      <c r="B11" s="15"/>
      <c r="C11" s="51">
        <f t="shared" si="0"/>
        <v>417</v>
      </c>
      <c r="D11" s="162">
        <v>2</v>
      </c>
      <c r="E11" s="162">
        <v>31</v>
      </c>
      <c r="F11" s="162">
        <v>3</v>
      </c>
      <c r="G11" s="162">
        <v>35</v>
      </c>
      <c r="H11" s="162">
        <v>15</v>
      </c>
      <c r="I11" s="162">
        <v>65</v>
      </c>
      <c r="J11" s="162">
        <v>61</v>
      </c>
      <c r="K11" s="162">
        <v>9</v>
      </c>
      <c r="L11" s="162">
        <v>93</v>
      </c>
      <c r="M11" s="162">
        <v>100</v>
      </c>
      <c r="N11" s="162">
        <v>3</v>
      </c>
    </row>
    <row r="12" spans="1:14" ht="24" customHeight="1">
      <c r="A12" s="4" t="s">
        <v>251</v>
      </c>
      <c r="B12" s="15"/>
      <c r="C12" s="51">
        <f t="shared" si="0"/>
        <v>43</v>
      </c>
      <c r="D12" s="163" t="s">
        <v>252</v>
      </c>
      <c r="E12" s="163" t="s">
        <v>252</v>
      </c>
      <c r="F12" s="163" t="s">
        <v>252</v>
      </c>
      <c r="G12" s="163" t="s">
        <v>252</v>
      </c>
      <c r="H12" s="162">
        <v>6</v>
      </c>
      <c r="I12" s="162">
        <v>1</v>
      </c>
      <c r="J12" s="162">
        <v>9</v>
      </c>
      <c r="K12" s="162">
        <v>10</v>
      </c>
      <c r="L12" s="162">
        <v>11</v>
      </c>
      <c r="M12" s="162">
        <v>6</v>
      </c>
      <c r="N12" s="163" t="s">
        <v>252</v>
      </c>
    </row>
    <row r="13" spans="1:14" ht="24" customHeight="1">
      <c r="A13" s="4" t="s">
        <v>253</v>
      </c>
      <c r="B13" s="15"/>
      <c r="C13" s="51">
        <f t="shared" si="0"/>
        <v>189</v>
      </c>
      <c r="D13" s="162">
        <v>10</v>
      </c>
      <c r="E13" s="162">
        <v>52</v>
      </c>
      <c r="F13" s="162">
        <v>18</v>
      </c>
      <c r="G13" s="162">
        <v>5</v>
      </c>
      <c r="H13" s="162">
        <v>4</v>
      </c>
      <c r="I13" s="162">
        <v>5</v>
      </c>
      <c r="J13" s="162">
        <v>19</v>
      </c>
      <c r="K13" s="162">
        <v>25</v>
      </c>
      <c r="L13" s="162">
        <v>16</v>
      </c>
      <c r="M13" s="162">
        <v>34</v>
      </c>
      <c r="N13" s="162">
        <v>1</v>
      </c>
    </row>
    <row r="14" spans="1:14" ht="24" customHeight="1">
      <c r="A14" s="27" t="s">
        <v>254</v>
      </c>
      <c r="B14" s="28"/>
      <c r="C14" s="88">
        <v>130</v>
      </c>
      <c r="D14" s="164">
        <v>12</v>
      </c>
      <c r="E14" s="164">
        <v>12</v>
      </c>
      <c r="F14" s="164">
        <v>9</v>
      </c>
      <c r="G14" s="164">
        <v>6</v>
      </c>
      <c r="H14" s="164">
        <v>12</v>
      </c>
      <c r="I14" s="164">
        <v>9</v>
      </c>
      <c r="J14" s="164">
        <v>6</v>
      </c>
      <c r="K14" s="164">
        <v>14</v>
      </c>
      <c r="L14" s="164">
        <v>17</v>
      </c>
      <c r="M14" s="164">
        <v>15</v>
      </c>
      <c r="N14" s="164">
        <v>18</v>
      </c>
    </row>
    <row r="15" ht="16.5" customHeight="1">
      <c r="N15" s="165"/>
    </row>
    <row r="16" ht="13.5" customHeight="1"/>
    <row r="17" ht="13.5" customHeight="1">
      <c r="N17" s="3"/>
    </row>
    <row r="18" ht="13.5" customHeight="1">
      <c r="N18" s="3"/>
    </row>
    <row r="19" ht="13.5" customHeight="1">
      <c r="N19" s="3"/>
    </row>
    <row r="20" ht="13.5" customHeight="1">
      <c r="N20" s="3"/>
    </row>
    <row r="21" ht="13.5" customHeight="1">
      <c r="N21" s="3"/>
    </row>
    <row r="22" ht="13.5" customHeight="1">
      <c r="N22" s="3"/>
    </row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</sheetData>
  <sheetProtection/>
  <printOptions horizontalCentered="1"/>
  <pageMargins left="0.7086614173228347" right="0.7086614173228347" top="0.7874015748031497" bottom="0.7874015748031497" header="0.4724409448818898" footer="0.472440944881889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P77"/>
  <sheetViews>
    <sheetView zoomScalePageLayoutView="0" workbookViewId="0" topLeftCell="A1">
      <selection activeCell="R19" sqref="R19"/>
    </sheetView>
  </sheetViews>
  <sheetFormatPr defaultColWidth="9.00390625" defaultRowHeight="13.5"/>
  <cols>
    <col min="1" max="1" width="15.625" style="3" customWidth="1"/>
    <col min="2" max="2" width="0.875" style="3" customWidth="1"/>
    <col min="3" max="3" width="6.50390625" style="3" customWidth="1"/>
    <col min="4" max="14" width="6.00390625" style="3" customWidth="1"/>
    <col min="15" max="15" width="7.125" style="3" customWidth="1"/>
    <col min="16" max="16384" width="9.00390625" style="3" customWidth="1"/>
  </cols>
  <sheetData>
    <row r="1" spans="1:5" ht="13.5" customHeight="1">
      <c r="A1" s="1" t="s">
        <v>255</v>
      </c>
      <c r="B1" s="1"/>
      <c r="C1" s="14"/>
      <c r="D1" s="14"/>
      <c r="E1" s="14"/>
    </row>
    <row r="2" spans="11:14" ht="13.5" customHeight="1">
      <c r="K2" s="9"/>
      <c r="L2" s="9"/>
      <c r="N2" s="9" t="s">
        <v>76</v>
      </c>
    </row>
    <row r="3" spans="1:14" ht="19.5" customHeight="1">
      <c r="A3" s="31" t="s">
        <v>256</v>
      </c>
      <c r="B3" s="23"/>
      <c r="C3" s="24" t="s">
        <v>185</v>
      </c>
      <c r="D3" s="24" t="s">
        <v>186</v>
      </c>
      <c r="E3" s="24" t="s">
        <v>35</v>
      </c>
      <c r="F3" s="24" t="s">
        <v>36</v>
      </c>
      <c r="G3" s="24" t="s">
        <v>187</v>
      </c>
      <c r="H3" s="24" t="s">
        <v>188</v>
      </c>
      <c r="I3" s="24" t="s">
        <v>189</v>
      </c>
      <c r="J3" s="24" t="s">
        <v>190</v>
      </c>
      <c r="K3" s="24" t="s">
        <v>37</v>
      </c>
      <c r="L3" s="24" t="s">
        <v>38</v>
      </c>
      <c r="M3" s="24" t="s">
        <v>191</v>
      </c>
      <c r="N3" s="25" t="s">
        <v>148</v>
      </c>
    </row>
    <row r="4" spans="1:14" ht="19.5" customHeight="1">
      <c r="A4" s="32" t="s">
        <v>32</v>
      </c>
      <c r="B4" s="18"/>
      <c r="C4" s="79">
        <f aca="true" t="shared" si="0" ref="C4:C20">SUM(D4:N4)</f>
        <v>2574</v>
      </c>
      <c r="D4" s="79">
        <f>SUM(D5:D21)</f>
        <v>275</v>
      </c>
      <c r="E4" s="79">
        <f>SUM(E5:E21)</f>
        <v>241</v>
      </c>
      <c r="F4" s="79">
        <f aca="true" t="shared" si="1" ref="F4:N4">SUM(F5:F21)</f>
        <v>177</v>
      </c>
      <c r="G4" s="79">
        <f t="shared" si="1"/>
        <v>142</v>
      </c>
      <c r="H4" s="79">
        <f t="shared" si="1"/>
        <v>160</v>
      </c>
      <c r="I4" s="79">
        <f t="shared" si="1"/>
        <v>219</v>
      </c>
      <c r="J4" s="79">
        <f t="shared" si="1"/>
        <v>149</v>
      </c>
      <c r="K4" s="79">
        <f t="shared" si="1"/>
        <v>438</v>
      </c>
      <c r="L4" s="79">
        <f t="shared" si="1"/>
        <v>371</v>
      </c>
      <c r="M4" s="79">
        <f t="shared" si="1"/>
        <v>263</v>
      </c>
      <c r="N4" s="98">
        <f t="shared" si="1"/>
        <v>139</v>
      </c>
    </row>
    <row r="5" spans="1:14" s="167" customFormat="1" ht="18.75" customHeight="1">
      <c r="A5" s="40" t="s">
        <v>257</v>
      </c>
      <c r="B5" s="22"/>
      <c r="C5" s="83">
        <f t="shared" si="0"/>
        <v>121</v>
      </c>
      <c r="D5" s="166">
        <v>14</v>
      </c>
      <c r="E5" s="166">
        <v>18</v>
      </c>
      <c r="F5" s="166">
        <v>10</v>
      </c>
      <c r="G5" s="166">
        <v>12</v>
      </c>
      <c r="H5" s="166">
        <v>6</v>
      </c>
      <c r="I5" s="166">
        <v>20</v>
      </c>
      <c r="J5" s="166">
        <v>5</v>
      </c>
      <c r="K5" s="166">
        <v>6</v>
      </c>
      <c r="L5" s="166">
        <v>14</v>
      </c>
      <c r="M5" s="166">
        <v>7</v>
      </c>
      <c r="N5" s="166">
        <v>9</v>
      </c>
    </row>
    <row r="6" spans="1:14" s="167" customFormat="1" ht="18.75" customHeight="1">
      <c r="A6" s="4" t="s">
        <v>258</v>
      </c>
      <c r="B6" s="15"/>
      <c r="C6" s="51">
        <f t="shared" si="0"/>
        <v>26</v>
      </c>
      <c r="D6" s="162">
        <v>2</v>
      </c>
      <c r="E6" s="162">
        <v>5</v>
      </c>
      <c r="F6" s="162">
        <v>10</v>
      </c>
      <c r="G6" s="163" t="s">
        <v>259</v>
      </c>
      <c r="H6" s="162">
        <v>2</v>
      </c>
      <c r="I6" s="162">
        <v>2</v>
      </c>
      <c r="J6" s="162">
        <v>1</v>
      </c>
      <c r="K6" s="163" t="s">
        <v>259</v>
      </c>
      <c r="L6" s="162">
        <v>1</v>
      </c>
      <c r="M6" s="162">
        <v>2</v>
      </c>
      <c r="N6" s="162">
        <v>1</v>
      </c>
    </row>
    <row r="7" spans="1:14" s="167" customFormat="1" ht="18.75" customHeight="1">
      <c r="A7" s="4" t="s">
        <v>260</v>
      </c>
      <c r="B7" s="15"/>
      <c r="C7" s="51">
        <f t="shared" si="0"/>
        <v>28</v>
      </c>
      <c r="D7" s="162">
        <v>5</v>
      </c>
      <c r="E7" s="162">
        <v>2</v>
      </c>
      <c r="F7" s="162">
        <v>2</v>
      </c>
      <c r="G7" s="162">
        <v>2</v>
      </c>
      <c r="H7" s="162">
        <v>1</v>
      </c>
      <c r="I7" s="162">
        <v>4</v>
      </c>
      <c r="J7" s="163" t="s">
        <v>259</v>
      </c>
      <c r="K7" s="162">
        <v>2</v>
      </c>
      <c r="L7" s="162">
        <v>4</v>
      </c>
      <c r="M7" s="162">
        <v>2</v>
      </c>
      <c r="N7" s="162">
        <v>4</v>
      </c>
    </row>
    <row r="8" spans="1:14" s="167" customFormat="1" ht="18.75" customHeight="1">
      <c r="A8" s="4" t="s">
        <v>261</v>
      </c>
      <c r="B8" s="15"/>
      <c r="C8" s="51">
        <f t="shared" si="0"/>
        <v>1</v>
      </c>
      <c r="D8" s="163" t="s">
        <v>259</v>
      </c>
      <c r="E8" s="163" t="s">
        <v>259</v>
      </c>
      <c r="F8" s="163" t="s">
        <v>259</v>
      </c>
      <c r="G8" s="163" t="s">
        <v>259</v>
      </c>
      <c r="H8" s="163" t="s">
        <v>259</v>
      </c>
      <c r="I8" s="162">
        <v>1</v>
      </c>
      <c r="J8" s="163" t="s">
        <v>259</v>
      </c>
      <c r="K8" s="163" t="s">
        <v>259</v>
      </c>
      <c r="L8" s="163" t="s">
        <v>259</v>
      </c>
      <c r="M8" s="163" t="s">
        <v>259</v>
      </c>
      <c r="N8" s="163" t="s">
        <v>259</v>
      </c>
    </row>
    <row r="9" spans="1:14" s="167" customFormat="1" ht="18.75" customHeight="1">
      <c r="A9" s="4" t="s">
        <v>262</v>
      </c>
      <c r="B9" s="15"/>
      <c r="C9" s="51">
        <f t="shared" si="0"/>
        <v>3</v>
      </c>
      <c r="D9" s="163" t="s">
        <v>259</v>
      </c>
      <c r="E9" s="163" t="s">
        <v>259</v>
      </c>
      <c r="F9" s="162">
        <v>1</v>
      </c>
      <c r="G9" s="163" t="s">
        <v>259</v>
      </c>
      <c r="H9" s="163" t="s">
        <v>259</v>
      </c>
      <c r="I9" s="163" t="s">
        <v>259</v>
      </c>
      <c r="J9" s="162">
        <v>1</v>
      </c>
      <c r="K9" s="163" t="s">
        <v>259</v>
      </c>
      <c r="L9" s="163" t="s">
        <v>259</v>
      </c>
      <c r="M9" s="162">
        <v>1</v>
      </c>
      <c r="N9" s="163" t="s">
        <v>259</v>
      </c>
    </row>
    <row r="10" spans="1:14" s="167" customFormat="1" ht="18.75" customHeight="1">
      <c r="A10" s="4" t="s">
        <v>263</v>
      </c>
      <c r="B10" s="15"/>
      <c r="C10" s="51">
        <f t="shared" si="0"/>
        <v>62</v>
      </c>
      <c r="D10" s="162">
        <v>6</v>
      </c>
      <c r="E10" s="162">
        <v>10</v>
      </c>
      <c r="F10" s="162">
        <v>8</v>
      </c>
      <c r="G10" s="162">
        <v>5</v>
      </c>
      <c r="H10" s="162">
        <v>4</v>
      </c>
      <c r="I10" s="162">
        <v>1</v>
      </c>
      <c r="J10" s="162">
        <v>5</v>
      </c>
      <c r="K10" s="163" t="s">
        <v>259</v>
      </c>
      <c r="L10" s="162">
        <v>12</v>
      </c>
      <c r="M10" s="162">
        <v>3</v>
      </c>
      <c r="N10" s="162">
        <v>8</v>
      </c>
    </row>
    <row r="11" spans="1:14" s="167" customFormat="1" ht="18.75" customHeight="1">
      <c r="A11" s="4" t="s">
        <v>264</v>
      </c>
      <c r="B11" s="15"/>
      <c r="C11" s="51">
        <f t="shared" si="0"/>
        <v>2021</v>
      </c>
      <c r="D11" s="60">
        <v>223</v>
      </c>
      <c r="E11" s="60">
        <v>162</v>
      </c>
      <c r="F11" s="60">
        <v>112</v>
      </c>
      <c r="G11" s="60">
        <v>101</v>
      </c>
      <c r="H11" s="60">
        <v>128</v>
      </c>
      <c r="I11" s="60">
        <v>173</v>
      </c>
      <c r="J11" s="60">
        <v>123</v>
      </c>
      <c r="K11" s="60">
        <v>399</v>
      </c>
      <c r="L11" s="60">
        <v>293</v>
      </c>
      <c r="M11" s="60">
        <v>223</v>
      </c>
      <c r="N11" s="61">
        <v>84</v>
      </c>
    </row>
    <row r="12" spans="1:14" s="167" customFormat="1" ht="18.75" customHeight="1">
      <c r="A12" s="4" t="s">
        <v>265</v>
      </c>
      <c r="B12" s="15"/>
      <c r="C12" s="51">
        <f t="shared" si="0"/>
        <v>27</v>
      </c>
      <c r="D12" s="60">
        <v>1</v>
      </c>
      <c r="E12" s="60">
        <v>5</v>
      </c>
      <c r="F12" s="60">
        <v>4</v>
      </c>
      <c r="G12" s="60">
        <v>3</v>
      </c>
      <c r="H12" s="60">
        <v>2</v>
      </c>
      <c r="I12" s="60">
        <v>4</v>
      </c>
      <c r="J12" s="60">
        <v>2</v>
      </c>
      <c r="K12" s="60">
        <v>1</v>
      </c>
      <c r="L12" s="163" t="s">
        <v>259</v>
      </c>
      <c r="M12" s="163" t="s">
        <v>259</v>
      </c>
      <c r="N12" s="163">
        <v>5</v>
      </c>
    </row>
    <row r="13" spans="1:14" s="167" customFormat="1" ht="18.75" customHeight="1">
      <c r="A13" s="4" t="s">
        <v>266</v>
      </c>
      <c r="B13" s="4"/>
      <c r="C13" s="51">
        <f t="shared" si="0"/>
        <v>30</v>
      </c>
      <c r="D13" s="60">
        <v>1</v>
      </c>
      <c r="E13" s="60">
        <v>4</v>
      </c>
      <c r="F13" s="60">
        <v>5</v>
      </c>
      <c r="G13" s="60">
        <v>2</v>
      </c>
      <c r="H13" s="163" t="s">
        <v>259</v>
      </c>
      <c r="I13" s="163" t="s">
        <v>259</v>
      </c>
      <c r="J13" s="60">
        <v>2</v>
      </c>
      <c r="K13" s="60">
        <v>3</v>
      </c>
      <c r="L13" s="60">
        <v>5</v>
      </c>
      <c r="M13" s="60">
        <v>6</v>
      </c>
      <c r="N13" s="61">
        <v>2</v>
      </c>
    </row>
    <row r="14" spans="1:14" s="167" customFormat="1" ht="18.75" customHeight="1">
      <c r="A14" s="4" t="s">
        <v>267</v>
      </c>
      <c r="B14" s="15"/>
      <c r="C14" s="51">
        <f t="shared" si="0"/>
        <v>76</v>
      </c>
      <c r="D14" s="162">
        <v>5</v>
      </c>
      <c r="E14" s="162">
        <v>16</v>
      </c>
      <c r="F14" s="162">
        <v>3</v>
      </c>
      <c r="G14" s="162">
        <v>4</v>
      </c>
      <c r="H14" s="162">
        <v>3</v>
      </c>
      <c r="I14" s="162">
        <v>5</v>
      </c>
      <c r="J14" s="162">
        <v>2</v>
      </c>
      <c r="K14" s="162">
        <v>11</v>
      </c>
      <c r="L14" s="162">
        <v>18</v>
      </c>
      <c r="M14" s="162">
        <v>6</v>
      </c>
      <c r="N14" s="162">
        <v>3</v>
      </c>
    </row>
    <row r="15" spans="1:14" s="167" customFormat="1" ht="18.75" customHeight="1">
      <c r="A15" s="4" t="s">
        <v>268</v>
      </c>
      <c r="B15" s="15"/>
      <c r="C15" s="51">
        <f t="shared" si="0"/>
        <v>9</v>
      </c>
      <c r="D15" s="162">
        <v>1</v>
      </c>
      <c r="E15" s="163" t="s">
        <v>259</v>
      </c>
      <c r="F15" s="162">
        <v>3</v>
      </c>
      <c r="G15" s="163" t="s">
        <v>259</v>
      </c>
      <c r="H15" s="163" t="s">
        <v>259</v>
      </c>
      <c r="I15" s="163" t="s">
        <v>259</v>
      </c>
      <c r="J15" s="163" t="s">
        <v>259</v>
      </c>
      <c r="K15" s="162">
        <v>3</v>
      </c>
      <c r="L15" s="162">
        <v>1</v>
      </c>
      <c r="M15" s="163" t="s">
        <v>259</v>
      </c>
      <c r="N15" s="162">
        <v>1</v>
      </c>
    </row>
    <row r="16" spans="1:14" s="167" customFormat="1" ht="18.75" customHeight="1">
      <c r="A16" s="4" t="s">
        <v>269</v>
      </c>
      <c r="B16" s="15"/>
      <c r="C16" s="51">
        <f t="shared" si="0"/>
        <v>7</v>
      </c>
      <c r="D16" s="163" t="s">
        <v>259</v>
      </c>
      <c r="E16" s="163" t="s">
        <v>259</v>
      </c>
      <c r="F16" s="162">
        <v>4</v>
      </c>
      <c r="G16" s="162">
        <v>1</v>
      </c>
      <c r="H16" s="163" t="s">
        <v>259</v>
      </c>
      <c r="I16" s="163" t="s">
        <v>259</v>
      </c>
      <c r="J16" s="163" t="s">
        <v>259</v>
      </c>
      <c r="K16" s="163" t="s">
        <v>259</v>
      </c>
      <c r="L16" s="163" t="s">
        <v>259</v>
      </c>
      <c r="M16" s="163" t="s">
        <v>259</v>
      </c>
      <c r="N16" s="162">
        <v>2</v>
      </c>
    </row>
    <row r="17" spans="1:14" s="167" customFormat="1" ht="18.75" customHeight="1">
      <c r="A17" s="4" t="s">
        <v>270</v>
      </c>
      <c r="B17" s="15"/>
      <c r="C17" s="51">
        <f t="shared" si="0"/>
        <v>7</v>
      </c>
      <c r="D17" s="163" t="s">
        <v>259</v>
      </c>
      <c r="E17" s="163" t="s">
        <v>259</v>
      </c>
      <c r="F17" s="163" t="s">
        <v>259</v>
      </c>
      <c r="G17" s="163" t="s">
        <v>259</v>
      </c>
      <c r="H17" s="162">
        <v>1</v>
      </c>
      <c r="I17" s="163" t="s">
        <v>259</v>
      </c>
      <c r="J17" s="162">
        <v>1</v>
      </c>
      <c r="K17" s="163" t="s">
        <v>259</v>
      </c>
      <c r="L17" s="162">
        <v>3</v>
      </c>
      <c r="M17" s="163" t="s">
        <v>259</v>
      </c>
      <c r="N17" s="162">
        <v>2</v>
      </c>
    </row>
    <row r="18" spans="1:14" s="167" customFormat="1" ht="18.75" customHeight="1">
      <c r="A18" s="4" t="s">
        <v>271</v>
      </c>
      <c r="B18" s="15"/>
      <c r="C18" s="51">
        <f t="shared" si="0"/>
        <v>9</v>
      </c>
      <c r="D18" s="162">
        <v>1</v>
      </c>
      <c r="E18" s="163" t="s">
        <v>259</v>
      </c>
      <c r="F18" s="163" t="s">
        <v>259</v>
      </c>
      <c r="G18" s="163" t="s">
        <v>259</v>
      </c>
      <c r="H18" s="162">
        <v>3</v>
      </c>
      <c r="I18" s="163" t="s">
        <v>259</v>
      </c>
      <c r="J18" s="162">
        <v>1</v>
      </c>
      <c r="K18" s="163" t="s">
        <v>259</v>
      </c>
      <c r="L18" s="162">
        <v>2</v>
      </c>
      <c r="M18" s="162">
        <v>2</v>
      </c>
      <c r="N18" s="163" t="s">
        <v>259</v>
      </c>
    </row>
    <row r="19" spans="1:14" s="167" customFormat="1" ht="18.75" customHeight="1">
      <c r="A19" s="4" t="s">
        <v>272</v>
      </c>
      <c r="B19" s="15"/>
      <c r="C19" s="51">
        <f t="shared" si="0"/>
        <v>15</v>
      </c>
      <c r="D19" s="163" t="s">
        <v>259</v>
      </c>
      <c r="E19" s="162">
        <v>1</v>
      </c>
      <c r="F19" s="162">
        <v>2</v>
      </c>
      <c r="G19" s="162">
        <v>3</v>
      </c>
      <c r="H19" s="163" t="s">
        <v>259</v>
      </c>
      <c r="I19" s="162">
        <v>1</v>
      </c>
      <c r="J19" s="163" t="s">
        <v>259</v>
      </c>
      <c r="K19" s="162">
        <v>1</v>
      </c>
      <c r="L19" s="162">
        <v>3</v>
      </c>
      <c r="M19" s="162">
        <v>1</v>
      </c>
      <c r="N19" s="162">
        <v>3</v>
      </c>
    </row>
    <row r="20" spans="1:14" s="167" customFormat="1" ht="18.75" customHeight="1">
      <c r="A20" s="4" t="s">
        <v>273</v>
      </c>
      <c r="B20" s="15"/>
      <c r="C20" s="51">
        <f t="shared" si="0"/>
        <v>45</v>
      </c>
      <c r="D20" s="162">
        <v>4</v>
      </c>
      <c r="E20" s="162">
        <v>5</v>
      </c>
      <c r="F20" s="162">
        <v>4</v>
      </c>
      <c r="G20" s="162">
        <v>3</v>
      </c>
      <c r="H20" s="162">
        <v>3</v>
      </c>
      <c r="I20" s="162">
        <v>2</v>
      </c>
      <c r="J20" s="162">
        <v>2</v>
      </c>
      <c r="K20" s="162">
        <v>3</v>
      </c>
      <c r="L20" s="162">
        <v>7</v>
      </c>
      <c r="M20" s="162">
        <v>7</v>
      </c>
      <c r="N20" s="162">
        <v>5</v>
      </c>
    </row>
    <row r="21" spans="1:14" s="167" customFormat="1" ht="18.75" customHeight="1">
      <c r="A21" s="27" t="s">
        <v>148</v>
      </c>
      <c r="B21" s="28"/>
      <c r="C21" s="88">
        <f>SUM(D21:N21)</f>
        <v>87</v>
      </c>
      <c r="D21" s="164">
        <v>12</v>
      </c>
      <c r="E21" s="164">
        <v>13</v>
      </c>
      <c r="F21" s="164">
        <v>9</v>
      </c>
      <c r="G21" s="164">
        <v>6</v>
      </c>
      <c r="H21" s="164">
        <v>7</v>
      </c>
      <c r="I21" s="164">
        <v>6</v>
      </c>
      <c r="J21" s="164">
        <v>4</v>
      </c>
      <c r="K21" s="164">
        <v>9</v>
      </c>
      <c r="L21" s="164">
        <v>8</v>
      </c>
      <c r="M21" s="168">
        <v>3</v>
      </c>
      <c r="N21" s="164">
        <v>10</v>
      </c>
    </row>
    <row r="22" spans="12:16" ht="16.5" customHeight="1">
      <c r="L22" s="5"/>
      <c r="M22" s="5"/>
      <c r="N22" s="36" t="s">
        <v>142</v>
      </c>
      <c r="O22" s="6"/>
      <c r="P22" s="6"/>
    </row>
    <row r="23" spans="15:16" ht="13.5" customHeight="1">
      <c r="O23" s="6"/>
      <c r="P23" s="6"/>
    </row>
    <row r="24" spans="15:16" ht="13.5">
      <c r="O24" s="6"/>
      <c r="P24" s="6"/>
    </row>
    <row r="25" spans="15:16" ht="13.5">
      <c r="O25" s="6"/>
      <c r="P25" s="6"/>
    </row>
    <row r="26" spans="15:16" ht="13.5">
      <c r="O26" s="6"/>
      <c r="P26" s="6"/>
    </row>
    <row r="27" spans="15:16" ht="13.5">
      <c r="O27" s="6"/>
      <c r="P27" s="6"/>
    </row>
    <row r="28" spans="15:16" ht="13.5">
      <c r="O28" s="6"/>
      <c r="P28" s="6"/>
    </row>
    <row r="29" spans="15:16" ht="13.5">
      <c r="O29" s="6"/>
      <c r="P29" s="6"/>
    </row>
    <row r="30" spans="15:16" ht="13.5">
      <c r="O30" s="6"/>
      <c r="P30" s="6"/>
    </row>
    <row r="31" spans="15:16" ht="13.5">
      <c r="O31" s="6"/>
      <c r="P31" s="6"/>
    </row>
    <row r="32" spans="15:16" ht="13.5">
      <c r="O32" s="6"/>
      <c r="P32" s="6"/>
    </row>
    <row r="33" spans="15:16" ht="13.5">
      <c r="O33" s="6"/>
      <c r="P33" s="6"/>
    </row>
    <row r="34" spans="15:16" ht="13.5">
      <c r="O34" s="6"/>
      <c r="P34" s="6"/>
    </row>
    <row r="35" spans="15:16" ht="13.5">
      <c r="O35" s="6"/>
      <c r="P35" s="6"/>
    </row>
    <row r="36" spans="15:16" ht="13.5">
      <c r="O36" s="6"/>
      <c r="P36" s="6"/>
    </row>
    <row r="37" spans="15:16" ht="13.5">
      <c r="O37" s="6"/>
      <c r="P37" s="6"/>
    </row>
    <row r="38" spans="15:16" ht="13.5">
      <c r="O38" s="6"/>
      <c r="P38" s="6"/>
    </row>
    <row r="39" spans="15:16" ht="13.5">
      <c r="O39" s="6"/>
      <c r="P39" s="6"/>
    </row>
    <row r="40" spans="15:16" ht="13.5">
      <c r="O40" s="6"/>
      <c r="P40" s="6"/>
    </row>
    <row r="41" spans="15:16" ht="13.5">
      <c r="O41" s="6"/>
      <c r="P41" s="6"/>
    </row>
    <row r="42" spans="15:16" ht="13.5">
      <c r="O42" s="6"/>
      <c r="P42" s="6"/>
    </row>
    <row r="43" spans="15:16" ht="13.5">
      <c r="O43" s="6"/>
      <c r="P43" s="6"/>
    </row>
    <row r="44" spans="15:16" ht="13.5">
      <c r="O44" s="6"/>
      <c r="P44" s="6"/>
    </row>
    <row r="45" spans="15:16" ht="13.5">
      <c r="O45" s="6"/>
      <c r="P45" s="6"/>
    </row>
    <row r="46" spans="15:16" ht="13.5">
      <c r="O46" s="6"/>
      <c r="P46" s="6"/>
    </row>
    <row r="47" spans="15:16" ht="13.5">
      <c r="O47" s="6"/>
      <c r="P47" s="6"/>
    </row>
    <row r="48" spans="15:16" ht="13.5">
      <c r="O48" s="6"/>
      <c r="P48" s="6"/>
    </row>
    <row r="49" spans="15:16" ht="13.5">
      <c r="O49" s="6"/>
      <c r="P49" s="6"/>
    </row>
    <row r="50" spans="15:16" ht="13.5">
      <c r="O50" s="6"/>
      <c r="P50" s="6"/>
    </row>
    <row r="51" spans="15:16" ht="13.5">
      <c r="O51" s="6"/>
      <c r="P51" s="6"/>
    </row>
    <row r="52" spans="15:16" ht="13.5">
      <c r="O52" s="6"/>
      <c r="P52" s="6"/>
    </row>
    <row r="53" spans="15:16" ht="13.5">
      <c r="O53" s="6"/>
      <c r="P53" s="6"/>
    </row>
    <row r="54" spans="15:16" ht="13.5">
      <c r="O54" s="6"/>
      <c r="P54" s="6"/>
    </row>
    <row r="55" spans="15:16" ht="13.5">
      <c r="O55" s="6"/>
      <c r="P55" s="6"/>
    </row>
    <row r="56" spans="15:16" ht="13.5">
      <c r="O56" s="6"/>
      <c r="P56" s="6"/>
    </row>
    <row r="57" spans="15:16" ht="13.5">
      <c r="O57" s="6"/>
      <c r="P57" s="6"/>
    </row>
    <row r="58" spans="15:16" ht="13.5">
      <c r="O58" s="6"/>
      <c r="P58" s="6"/>
    </row>
    <row r="59" spans="15:16" ht="13.5">
      <c r="O59" s="6"/>
      <c r="P59" s="6"/>
    </row>
    <row r="60" spans="15:16" ht="13.5">
      <c r="O60" s="6"/>
      <c r="P60" s="6"/>
    </row>
    <row r="61" spans="15:16" ht="13.5">
      <c r="O61" s="6"/>
      <c r="P61" s="6"/>
    </row>
    <row r="62" spans="15:16" ht="13.5">
      <c r="O62" s="6"/>
      <c r="P62" s="6"/>
    </row>
    <row r="63" spans="15:16" ht="13.5">
      <c r="O63" s="6"/>
      <c r="P63" s="6"/>
    </row>
    <row r="64" spans="15:16" ht="13.5">
      <c r="O64" s="6"/>
      <c r="P64" s="6"/>
    </row>
    <row r="65" spans="15:16" ht="13.5">
      <c r="O65" s="6"/>
      <c r="P65" s="6"/>
    </row>
    <row r="66" spans="15:16" ht="13.5">
      <c r="O66" s="6"/>
      <c r="P66" s="6"/>
    </row>
    <row r="67" spans="15:16" ht="13.5">
      <c r="O67" s="6"/>
      <c r="P67" s="6"/>
    </row>
    <row r="68" spans="15:16" ht="13.5">
      <c r="O68" s="6"/>
      <c r="P68" s="6"/>
    </row>
    <row r="69" spans="15:16" ht="13.5">
      <c r="O69" s="6"/>
      <c r="P69" s="6"/>
    </row>
    <row r="70" spans="15:16" ht="13.5">
      <c r="O70" s="6"/>
      <c r="P70" s="6"/>
    </row>
    <row r="71" spans="15:16" ht="13.5">
      <c r="O71" s="6"/>
      <c r="P71" s="6"/>
    </row>
    <row r="72" spans="15:16" ht="13.5">
      <c r="O72" s="6"/>
      <c r="P72" s="6"/>
    </row>
    <row r="73" spans="15:16" ht="13.5">
      <c r="O73" s="6"/>
      <c r="P73" s="6"/>
    </row>
    <row r="74" spans="15:16" ht="13.5">
      <c r="O74" s="6"/>
      <c r="P74" s="6"/>
    </row>
    <row r="75" spans="15:16" ht="13.5">
      <c r="O75" s="6"/>
      <c r="P75" s="6"/>
    </row>
    <row r="76" spans="15:16" ht="13.5">
      <c r="O76" s="6"/>
      <c r="P76" s="6"/>
    </row>
    <row r="77" spans="15:16" ht="13.5">
      <c r="O77" s="6"/>
      <c r="P77" s="6"/>
    </row>
  </sheetData>
  <sheetProtection/>
  <printOptions horizontalCentered="1"/>
  <pageMargins left="0.7086614173228347" right="0.7086614173228347" top="5.511811023622047" bottom="0.7874015748031497" header="0.4724409448818898" footer="0.472440944881889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1:P22"/>
  <sheetViews>
    <sheetView zoomScalePageLayoutView="0" workbookViewId="0" topLeftCell="A1">
      <selection activeCell="R19" sqref="R19"/>
    </sheetView>
  </sheetViews>
  <sheetFormatPr defaultColWidth="9.00390625" defaultRowHeight="13.5"/>
  <cols>
    <col min="1" max="1" width="15.625" style="3" customWidth="1"/>
    <col min="2" max="2" width="0.875" style="3" customWidth="1"/>
    <col min="3" max="3" width="6.50390625" style="3" customWidth="1"/>
    <col min="4" max="15" width="5.50390625" style="3" customWidth="1"/>
    <col min="16" max="16384" width="9.00390625" style="3" customWidth="1"/>
  </cols>
  <sheetData>
    <row r="1" spans="1:6" ht="13.5" customHeight="1">
      <c r="A1" s="1" t="s">
        <v>274</v>
      </c>
      <c r="B1" s="1"/>
      <c r="C1" s="14"/>
      <c r="D1" s="14"/>
      <c r="E1" s="14"/>
      <c r="F1" s="14"/>
    </row>
    <row r="2" spans="1:15" ht="13.5" customHeight="1">
      <c r="A2" s="14"/>
      <c r="B2" s="14"/>
      <c r="C2" s="14"/>
      <c r="D2" s="14"/>
      <c r="E2" s="14"/>
      <c r="F2" s="14"/>
      <c r="O2" s="9" t="s">
        <v>76</v>
      </c>
    </row>
    <row r="3" spans="1:16" ht="21" customHeight="1">
      <c r="A3" s="31" t="s">
        <v>256</v>
      </c>
      <c r="B3" s="23"/>
      <c r="C3" s="24" t="s">
        <v>185</v>
      </c>
      <c r="D3" s="24" t="s">
        <v>275</v>
      </c>
      <c r="E3" s="24" t="s">
        <v>276</v>
      </c>
      <c r="F3" s="24" t="s">
        <v>277</v>
      </c>
      <c r="G3" s="24" t="s">
        <v>278</v>
      </c>
      <c r="H3" s="24" t="s">
        <v>279</v>
      </c>
      <c r="I3" s="24" t="s">
        <v>280</v>
      </c>
      <c r="J3" s="24" t="s">
        <v>281</v>
      </c>
      <c r="K3" s="24" t="s">
        <v>282</v>
      </c>
      <c r="L3" s="24" t="s">
        <v>283</v>
      </c>
      <c r="M3" s="24" t="s">
        <v>284</v>
      </c>
      <c r="N3" s="24" t="s">
        <v>285</v>
      </c>
      <c r="O3" s="25" t="s">
        <v>286</v>
      </c>
      <c r="P3" s="6"/>
    </row>
    <row r="4" spans="1:16" ht="30" customHeight="1">
      <c r="A4" s="32" t="s">
        <v>32</v>
      </c>
      <c r="B4" s="18"/>
      <c r="C4" s="79">
        <f aca="true" t="shared" si="0" ref="C4:C21">SUM(D4:O4)</f>
        <v>2574</v>
      </c>
      <c r="D4" s="79">
        <f aca="true" t="shared" si="1" ref="D4:O4">SUM(D5:D21)</f>
        <v>34</v>
      </c>
      <c r="E4" s="79">
        <f t="shared" si="1"/>
        <v>134</v>
      </c>
      <c r="F4" s="79">
        <f t="shared" si="1"/>
        <v>336</v>
      </c>
      <c r="G4" s="79">
        <f t="shared" si="1"/>
        <v>702</v>
      </c>
      <c r="H4" s="79">
        <f t="shared" si="1"/>
        <v>787</v>
      </c>
      <c r="I4" s="79">
        <f t="shared" si="1"/>
        <v>298</v>
      </c>
      <c r="J4" s="79">
        <f t="shared" si="1"/>
        <v>111</v>
      </c>
      <c r="K4" s="79">
        <f t="shared" si="1"/>
        <v>56</v>
      </c>
      <c r="L4" s="79">
        <f t="shared" si="1"/>
        <v>47</v>
      </c>
      <c r="M4" s="79">
        <f t="shared" si="1"/>
        <v>32</v>
      </c>
      <c r="N4" s="79">
        <f t="shared" si="1"/>
        <v>21</v>
      </c>
      <c r="O4" s="98">
        <f t="shared" si="1"/>
        <v>16</v>
      </c>
      <c r="P4" s="6"/>
    </row>
    <row r="5" spans="1:15" s="167" customFormat="1" ht="19.5" customHeight="1">
      <c r="A5" s="40" t="s">
        <v>257</v>
      </c>
      <c r="B5" s="22"/>
      <c r="C5" s="83">
        <f t="shared" si="0"/>
        <v>121</v>
      </c>
      <c r="D5" s="166">
        <v>5</v>
      </c>
      <c r="E5" s="166">
        <v>10</v>
      </c>
      <c r="F5" s="166">
        <v>12</v>
      </c>
      <c r="G5" s="166">
        <v>9</v>
      </c>
      <c r="H5" s="166">
        <v>14</v>
      </c>
      <c r="I5" s="166">
        <v>9</v>
      </c>
      <c r="J5" s="166">
        <v>12</v>
      </c>
      <c r="K5" s="166">
        <v>17</v>
      </c>
      <c r="L5" s="166">
        <v>13</v>
      </c>
      <c r="M5" s="166">
        <v>7</v>
      </c>
      <c r="N5" s="166">
        <v>7</v>
      </c>
      <c r="O5" s="166">
        <v>6</v>
      </c>
    </row>
    <row r="6" spans="1:15" s="167" customFormat="1" ht="19.5" customHeight="1">
      <c r="A6" s="4" t="s">
        <v>258</v>
      </c>
      <c r="B6" s="15"/>
      <c r="C6" s="51">
        <f t="shared" si="0"/>
        <v>26</v>
      </c>
      <c r="D6" s="163" t="s">
        <v>259</v>
      </c>
      <c r="E6" s="162">
        <v>2</v>
      </c>
      <c r="F6" s="162">
        <v>3</v>
      </c>
      <c r="G6" s="162">
        <v>1</v>
      </c>
      <c r="H6" s="162">
        <v>5</v>
      </c>
      <c r="I6" s="162">
        <v>3</v>
      </c>
      <c r="J6" s="162">
        <v>3</v>
      </c>
      <c r="K6" s="162">
        <v>6</v>
      </c>
      <c r="L6" s="162">
        <v>2</v>
      </c>
      <c r="M6" s="162">
        <v>1</v>
      </c>
      <c r="N6" s="163" t="s">
        <v>259</v>
      </c>
      <c r="O6" s="163" t="s">
        <v>259</v>
      </c>
    </row>
    <row r="7" spans="1:15" s="167" customFormat="1" ht="19.5" customHeight="1">
      <c r="A7" s="4" t="s">
        <v>260</v>
      </c>
      <c r="B7" s="15"/>
      <c r="C7" s="51">
        <f t="shared" si="0"/>
        <v>28</v>
      </c>
      <c r="D7" s="163" t="s">
        <v>259</v>
      </c>
      <c r="E7" s="162">
        <v>2</v>
      </c>
      <c r="F7" s="162">
        <v>3</v>
      </c>
      <c r="G7" s="162">
        <v>5</v>
      </c>
      <c r="H7" s="162">
        <v>7</v>
      </c>
      <c r="I7" s="162">
        <v>2</v>
      </c>
      <c r="J7" s="162">
        <v>2</v>
      </c>
      <c r="K7" s="162">
        <v>2</v>
      </c>
      <c r="L7" s="162">
        <v>3</v>
      </c>
      <c r="M7" s="163" t="s">
        <v>259</v>
      </c>
      <c r="N7" s="162">
        <v>1</v>
      </c>
      <c r="O7" s="162">
        <v>1</v>
      </c>
    </row>
    <row r="8" spans="1:15" s="167" customFormat="1" ht="19.5" customHeight="1">
      <c r="A8" s="4" t="s">
        <v>261</v>
      </c>
      <c r="B8" s="15"/>
      <c r="C8" s="51">
        <f t="shared" si="0"/>
        <v>1</v>
      </c>
      <c r="D8" s="163" t="s">
        <v>259</v>
      </c>
      <c r="E8" s="163" t="s">
        <v>259</v>
      </c>
      <c r="F8" s="163" t="s">
        <v>259</v>
      </c>
      <c r="G8" s="163" t="s">
        <v>259</v>
      </c>
      <c r="H8" s="162">
        <v>1</v>
      </c>
      <c r="I8" s="163" t="s">
        <v>259</v>
      </c>
      <c r="J8" s="163" t="s">
        <v>259</v>
      </c>
      <c r="K8" s="163" t="s">
        <v>259</v>
      </c>
      <c r="L8" s="163" t="s">
        <v>259</v>
      </c>
      <c r="M8" s="163" t="s">
        <v>259</v>
      </c>
      <c r="N8" s="163" t="s">
        <v>259</v>
      </c>
      <c r="O8" s="163" t="s">
        <v>259</v>
      </c>
    </row>
    <row r="9" spans="1:15" s="167" customFormat="1" ht="19.5" customHeight="1">
      <c r="A9" s="4" t="s">
        <v>262</v>
      </c>
      <c r="B9" s="15"/>
      <c r="C9" s="51">
        <f t="shared" si="0"/>
        <v>3</v>
      </c>
      <c r="D9" s="162">
        <v>1</v>
      </c>
      <c r="E9" s="163" t="s">
        <v>259</v>
      </c>
      <c r="F9" s="163" t="s">
        <v>259</v>
      </c>
      <c r="G9" s="163" t="s">
        <v>259</v>
      </c>
      <c r="H9" s="162">
        <v>1</v>
      </c>
      <c r="I9" s="162">
        <v>1</v>
      </c>
      <c r="J9" s="163" t="s">
        <v>259</v>
      </c>
      <c r="K9" s="163" t="s">
        <v>259</v>
      </c>
      <c r="L9" s="163" t="s">
        <v>259</v>
      </c>
      <c r="M9" s="163" t="s">
        <v>259</v>
      </c>
      <c r="N9" s="163" t="s">
        <v>259</v>
      </c>
      <c r="O9" s="163" t="s">
        <v>259</v>
      </c>
    </row>
    <row r="10" spans="1:15" s="167" customFormat="1" ht="19.5" customHeight="1">
      <c r="A10" s="4" t="s">
        <v>263</v>
      </c>
      <c r="B10" s="15"/>
      <c r="C10" s="51">
        <f t="shared" si="0"/>
        <v>62</v>
      </c>
      <c r="D10" s="163" t="s">
        <v>259</v>
      </c>
      <c r="E10" s="163">
        <v>6</v>
      </c>
      <c r="F10" s="163">
        <v>10</v>
      </c>
      <c r="G10" s="163" t="s">
        <v>259</v>
      </c>
      <c r="H10" s="163">
        <v>5</v>
      </c>
      <c r="I10" s="163" t="s">
        <v>259</v>
      </c>
      <c r="J10" s="163">
        <v>5</v>
      </c>
      <c r="K10" s="163">
        <v>4</v>
      </c>
      <c r="L10" s="163">
        <v>11</v>
      </c>
      <c r="M10" s="163">
        <v>13</v>
      </c>
      <c r="N10" s="163">
        <v>7</v>
      </c>
      <c r="O10" s="163">
        <v>1</v>
      </c>
    </row>
    <row r="11" spans="1:15" s="167" customFormat="1" ht="19.5" customHeight="1">
      <c r="A11" s="4" t="s">
        <v>264</v>
      </c>
      <c r="B11" s="15"/>
      <c r="C11" s="51">
        <f t="shared" si="0"/>
        <v>2021</v>
      </c>
      <c r="D11" s="60">
        <v>10</v>
      </c>
      <c r="E11" s="60">
        <v>77</v>
      </c>
      <c r="F11" s="60">
        <v>256</v>
      </c>
      <c r="G11" s="60">
        <v>623</v>
      </c>
      <c r="H11" s="60">
        <v>717</v>
      </c>
      <c r="I11" s="60">
        <v>240</v>
      </c>
      <c r="J11" s="60">
        <v>72</v>
      </c>
      <c r="K11" s="60">
        <v>13</v>
      </c>
      <c r="L11" s="60">
        <v>6</v>
      </c>
      <c r="M11" s="60">
        <v>5</v>
      </c>
      <c r="N11" s="60">
        <v>1</v>
      </c>
      <c r="O11" s="61">
        <v>1</v>
      </c>
    </row>
    <row r="12" spans="1:15" s="167" customFormat="1" ht="19.5" customHeight="1">
      <c r="A12" s="4" t="s">
        <v>265</v>
      </c>
      <c r="B12" s="15"/>
      <c r="C12" s="51">
        <f t="shared" si="0"/>
        <v>27</v>
      </c>
      <c r="D12" s="60" t="s">
        <v>259</v>
      </c>
      <c r="E12" s="60">
        <v>2</v>
      </c>
      <c r="F12" s="60">
        <v>5</v>
      </c>
      <c r="G12" s="60">
        <v>7</v>
      </c>
      <c r="H12" s="60">
        <v>1</v>
      </c>
      <c r="I12" s="60">
        <v>3</v>
      </c>
      <c r="J12" s="60">
        <v>2</v>
      </c>
      <c r="K12" s="60">
        <v>4</v>
      </c>
      <c r="L12" s="60">
        <v>2</v>
      </c>
      <c r="M12" s="60">
        <v>1</v>
      </c>
      <c r="N12" s="60" t="s">
        <v>259</v>
      </c>
      <c r="O12" s="61" t="s">
        <v>259</v>
      </c>
    </row>
    <row r="13" spans="1:15" s="167" customFormat="1" ht="19.5" customHeight="1">
      <c r="A13" s="4" t="s">
        <v>266</v>
      </c>
      <c r="B13" s="4"/>
      <c r="C13" s="51">
        <f t="shared" si="0"/>
        <v>30</v>
      </c>
      <c r="D13" s="60" t="s">
        <v>259</v>
      </c>
      <c r="E13" s="60">
        <v>2</v>
      </c>
      <c r="F13" s="60">
        <v>7</v>
      </c>
      <c r="G13" s="60">
        <v>7</v>
      </c>
      <c r="H13" s="60">
        <v>5</v>
      </c>
      <c r="I13" s="60">
        <v>2</v>
      </c>
      <c r="J13" s="60">
        <v>2</v>
      </c>
      <c r="K13" s="60">
        <v>1</v>
      </c>
      <c r="L13" s="60">
        <v>1</v>
      </c>
      <c r="M13" s="60" t="s">
        <v>259</v>
      </c>
      <c r="N13" s="60">
        <v>2</v>
      </c>
      <c r="O13" s="61">
        <v>1</v>
      </c>
    </row>
    <row r="14" spans="1:15" s="167" customFormat="1" ht="19.5" customHeight="1">
      <c r="A14" s="4" t="s">
        <v>267</v>
      </c>
      <c r="B14" s="15"/>
      <c r="C14" s="51">
        <f t="shared" si="0"/>
        <v>76</v>
      </c>
      <c r="D14" s="163">
        <v>3</v>
      </c>
      <c r="E14" s="163">
        <v>8</v>
      </c>
      <c r="F14" s="163">
        <v>17</v>
      </c>
      <c r="G14" s="163">
        <v>25</v>
      </c>
      <c r="H14" s="163">
        <v>8</v>
      </c>
      <c r="I14" s="163">
        <v>12</v>
      </c>
      <c r="J14" s="163" t="s">
        <v>259</v>
      </c>
      <c r="K14" s="163">
        <v>1</v>
      </c>
      <c r="L14" s="163">
        <v>2</v>
      </c>
      <c r="M14" s="163" t="s">
        <v>259</v>
      </c>
      <c r="N14" s="163" t="s">
        <v>259</v>
      </c>
      <c r="O14" s="163" t="s">
        <v>259</v>
      </c>
    </row>
    <row r="15" spans="1:15" s="167" customFormat="1" ht="19.5" customHeight="1">
      <c r="A15" s="4" t="s">
        <v>268</v>
      </c>
      <c r="B15" s="15"/>
      <c r="C15" s="51">
        <f t="shared" si="0"/>
        <v>9</v>
      </c>
      <c r="D15" s="163">
        <v>2</v>
      </c>
      <c r="E15" s="163" t="s">
        <v>259</v>
      </c>
      <c r="F15" s="163">
        <v>2</v>
      </c>
      <c r="G15" s="163" t="s">
        <v>259</v>
      </c>
      <c r="H15" s="163" t="s">
        <v>259</v>
      </c>
      <c r="I15" s="163">
        <v>2</v>
      </c>
      <c r="J15" s="163">
        <v>1</v>
      </c>
      <c r="K15" s="163" t="s">
        <v>259</v>
      </c>
      <c r="L15" s="163" t="s">
        <v>259</v>
      </c>
      <c r="M15" s="163" t="s">
        <v>259</v>
      </c>
      <c r="N15" s="163">
        <v>1</v>
      </c>
      <c r="O15" s="163">
        <v>1</v>
      </c>
    </row>
    <row r="16" spans="1:15" s="167" customFormat="1" ht="19.5" customHeight="1">
      <c r="A16" s="4" t="s">
        <v>269</v>
      </c>
      <c r="B16" s="15"/>
      <c r="C16" s="51">
        <f t="shared" si="0"/>
        <v>7</v>
      </c>
      <c r="D16" s="163">
        <v>3</v>
      </c>
      <c r="E16" s="163" t="s">
        <v>259</v>
      </c>
      <c r="F16" s="163">
        <v>2</v>
      </c>
      <c r="G16" s="163" t="s">
        <v>259</v>
      </c>
      <c r="H16" s="163">
        <v>2</v>
      </c>
      <c r="I16" s="163" t="s">
        <v>259</v>
      </c>
      <c r="J16" s="163" t="s">
        <v>259</v>
      </c>
      <c r="K16" s="163" t="s">
        <v>259</v>
      </c>
      <c r="L16" s="163" t="s">
        <v>259</v>
      </c>
      <c r="M16" s="163" t="s">
        <v>259</v>
      </c>
      <c r="N16" s="163" t="s">
        <v>259</v>
      </c>
      <c r="O16" s="163" t="s">
        <v>259</v>
      </c>
    </row>
    <row r="17" spans="1:15" s="167" customFormat="1" ht="19.5" customHeight="1">
      <c r="A17" s="4" t="s">
        <v>270</v>
      </c>
      <c r="B17" s="15"/>
      <c r="C17" s="51">
        <f t="shared" si="0"/>
        <v>7</v>
      </c>
      <c r="D17" s="163" t="s">
        <v>259</v>
      </c>
      <c r="E17" s="163" t="s">
        <v>259</v>
      </c>
      <c r="F17" s="163">
        <v>4</v>
      </c>
      <c r="G17" s="163" t="s">
        <v>259</v>
      </c>
      <c r="H17" s="163" t="s">
        <v>259</v>
      </c>
      <c r="I17" s="163">
        <v>1</v>
      </c>
      <c r="J17" s="163" t="s">
        <v>259</v>
      </c>
      <c r="K17" s="163" t="s">
        <v>259</v>
      </c>
      <c r="L17" s="163" t="s">
        <v>259</v>
      </c>
      <c r="M17" s="163" t="s">
        <v>259</v>
      </c>
      <c r="N17" s="163">
        <v>1</v>
      </c>
      <c r="O17" s="163">
        <v>1</v>
      </c>
    </row>
    <row r="18" spans="1:15" s="167" customFormat="1" ht="19.5" customHeight="1">
      <c r="A18" s="4" t="s">
        <v>271</v>
      </c>
      <c r="B18" s="15"/>
      <c r="C18" s="51">
        <f t="shared" si="0"/>
        <v>9</v>
      </c>
      <c r="D18" s="163">
        <v>1</v>
      </c>
      <c r="E18" s="163" t="s">
        <v>259</v>
      </c>
      <c r="F18" s="163" t="s">
        <v>259</v>
      </c>
      <c r="G18" s="163" t="s">
        <v>259</v>
      </c>
      <c r="H18" s="163">
        <v>3</v>
      </c>
      <c r="I18" s="163">
        <v>2</v>
      </c>
      <c r="J18" s="163">
        <v>1</v>
      </c>
      <c r="K18" s="163" t="s">
        <v>259</v>
      </c>
      <c r="L18" s="163" t="s">
        <v>259</v>
      </c>
      <c r="M18" s="163">
        <v>1</v>
      </c>
      <c r="N18" s="163" t="s">
        <v>259</v>
      </c>
      <c r="O18" s="163">
        <v>1</v>
      </c>
    </row>
    <row r="19" spans="1:15" s="167" customFormat="1" ht="19.5" customHeight="1">
      <c r="A19" s="4" t="s">
        <v>272</v>
      </c>
      <c r="B19" s="15"/>
      <c r="C19" s="51">
        <f t="shared" si="0"/>
        <v>15</v>
      </c>
      <c r="D19" s="163" t="s">
        <v>259</v>
      </c>
      <c r="E19" s="163" t="s">
        <v>259</v>
      </c>
      <c r="F19" s="163" t="s">
        <v>259</v>
      </c>
      <c r="G19" s="163">
        <v>1</v>
      </c>
      <c r="H19" s="163">
        <v>4</v>
      </c>
      <c r="I19" s="163">
        <v>4</v>
      </c>
      <c r="J19" s="163">
        <v>2</v>
      </c>
      <c r="K19" s="163" t="s">
        <v>259</v>
      </c>
      <c r="L19" s="163">
        <v>1</v>
      </c>
      <c r="M19" s="163">
        <v>1</v>
      </c>
      <c r="N19" s="163">
        <v>1</v>
      </c>
      <c r="O19" s="163">
        <v>1</v>
      </c>
    </row>
    <row r="20" spans="1:15" s="167" customFormat="1" ht="19.5" customHeight="1">
      <c r="A20" s="4" t="s">
        <v>273</v>
      </c>
      <c r="B20" s="15"/>
      <c r="C20" s="51">
        <f t="shared" si="0"/>
        <v>45</v>
      </c>
      <c r="D20" s="163">
        <v>4</v>
      </c>
      <c r="E20" s="163">
        <v>7</v>
      </c>
      <c r="F20" s="163">
        <v>5</v>
      </c>
      <c r="G20" s="163">
        <v>10</v>
      </c>
      <c r="H20" s="163">
        <v>4</v>
      </c>
      <c r="I20" s="163">
        <v>2</v>
      </c>
      <c r="J20" s="163">
        <v>3</v>
      </c>
      <c r="K20" s="163">
        <v>2</v>
      </c>
      <c r="L20" s="163">
        <v>4</v>
      </c>
      <c r="M20" s="163">
        <v>2</v>
      </c>
      <c r="N20" s="163" t="s">
        <v>287</v>
      </c>
      <c r="O20" s="163">
        <v>2</v>
      </c>
    </row>
    <row r="21" spans="1:15" s="167" customFormat="1" ht="19.5" customHeight="1">
      <c r="A21" s="27" t="s">
        <v>148</v>
      </c>
      <c r="B21" s="28"/>
      <c r="C21" s="88">
        <f t="shared" si="0"/>
        <v>87</v>
      </c>
      <c r="D21" s="168">
        <v>5</v>
      </c>
      <c r="E21" s="168">
        <v>18</v>
      </c>
      <c r="F21" s="168">
        <v>10</v>
      </c>
      <c r="G21" s="168">
        <v>14</v>
      </c>
      <c r="H21" s="168">
        <v>10</v>
      </c>
      <c r="I21" s="168">
        <v>15</v>
      </c>
      <c r="J21" s="168">
        <v>6</v>
      </c>
      <c r="K21" s="168">
        <v>6</v>
      </c>
      <c r="L21" s="168">
        <v>2</v>
      </c>
      <c r="M21" s="168">
        <v>1</v>
      </c>
      <c r="N21" s="168" t="s">
        <v>288</v>
      </c>
      <c r="O21" s="168" t="s">
        <v>288</v>
      </c>
    </row>
    <row r="22" spans="13:15" ht="16.5" customHeight="1">
      <c r="M22" s="5"/>
      <c r="N22" s="5"/>
      <c r="O22" s="36" t="s">
        <v>142</v>
      </c>
    </row>
  </sheetData>
  <sheetProtection/>
  <printOptions horizontalCentered="1"/>
  <pageMargins left="0.7086614173228347" right="0.7086614173228347" top="0.7874015748031497" bottom="0.7874015748031497" header="0.4724409448818898" footer="0.4724409448818898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M52"/>
  <sheetViews>
    <sheetView zoomScalePageLayoutView="0" workbookViewId="0" topLeftCell="A19">
      <selection activeCell="L10" sqref="L10"/>
    </sheetView>
  </sheetViews>
  <sheetFormatPr defaultColWidth="9.00390625" defaultRowHeight="13.5"/>
  <cols>
    <col min="1" max="1" width="2.375" style="3" customWidth="1"/>
    <col min="2" max="2" width="16.375" style="3" customWidth="1"/>
    <col min="3" max="3" width="0.74609375" style="3" customWidth="1"/>
    <col min="4" max="6" width="5.625" style="3" customWidth="1"/>
    <col min="7" max="8" width="3.125" style="3" customWidth="1"/>
    <col min="9" max="12" width="5.625" style="3" customWidth="1"/>
    <col min="13" max="16384" width="9.00390625" style="3" customWidth="1"/>
  </cols>
  <sheetData>
    <row r="1" spans="1:5" ht="14.25">
      <c r="A1" s="2" t="s">
        <v>289</v>
      </c>
      <c r="B1" s="2"/>
      <c r="C1" s="14"/>
      <c r="D1" s="14"/>
      <c r="E1" s="14"/>
    </row>
    <row r="2" ht="13.5">
      <c r="L2" s="165" t="s">
        <v>76</v>
      </c>
    </row>
    <row r="3" spans="1:12" ht="12.75" customHeight="1">
      <c r="A3" s="339" t="s">
        <v>202</v>
      </c>
      <c r="B3" s="339"/>
      <c r="C3" s="38"/>
      <c r="D3" s="324" t="s">
        <v>32</v>
      </c>
      <c r="E3" s="330" t="s">
        <v>290</v>
      </c>
      <c r="F3" s="169"/>
      <c r="G3" s="169"/>
      <c r="H3" s="170"/>
      <c r="I3" s="324" t="s">
        <v>291</v>
      </c>
      <c r="J3" s="324" t="s">
        <v>292</v>
      </c>
      <c r="K3" s="327" t="s">
        <v>293</v>
      </c>
      <c r="L3" s="330" t="s">
        <v>294</v>
      </c>
    </row>
    <row r="4" spans="1:12" ht="28.5" customHeight="1">
      <c r="A4" s="340"/>
      <c r="B4" s="340"/>
      <c r="C4" s="172"/>
      <c r="D4" s="325"/>
      <c r="E4" s="331"/>
      <c r="F4" s="173" t="s">
        <v>295</v>
      </c>
      <c r="G4" s="332" t="s">
        <v>296</v>
      </c>
      <c r="H4" s="174" t="s">
        <v>297</v>
      </c>
      <c r="I4" s="325"/>
      <c r="J4" s="325"/>
      <c r="K4" s="328"/>
      <c r="L4" s="331"/>
    </row>
    <row r="5" spans="1:13" ht="13.5">
      <c r="A5" s="340"/>
      <c r="B5" s="340"/>
      <c r="C5" s="172"/>
      <c r="D5" s="325"/>
      <c r="E5" s="331"/>
      <c r="F5" s="175" t="s">
        <v>298</v>
      </c>
      <c r="G5" s="333"/>
      <c r="H5" s="176">
        <v>24</v>
      </c>
      <c r="I5" s="325"/>
      <c r="J5" s="325"/>
      <c r="K5" s="328"/>
      <c r="L5" s="331"/>
      <c r="M5" s="6"/>
    </row>
    <row r="6" spans="1:12" ht="15" customHeight="1">
      <c r="A6" s="340"/>
      <c r="B6" s="340"/>
      <c r="C6" s="172"/>
      <c r="D6" s="325"/>
      <c r="E6" s="331"/>
      <c r="F6" s="325" t="s">
        <v>299</v>
      </c>
      <c r="G6" s="333"/>
      <c r="H6" s="335" t="s">
        <v>300</v>
      </c>
      <c r="I6" s="325"/>
      <c r="J6" s="325"/>
      <c r="K6" s="328"/>
      <c r="L6" s="331"/>
    </row>
    <row r="7" spans="1:12" ht="34.5" customHeight="1">
      <c r="A7" s="340"/>
      <c r="B7" s="340"/>
      <c r="C7" s="172"/>
      <c r="D7" s="325"/>
      <c r="E7" s="331"/>
      <c r="F7" s="325"/>
      <c r="G7" s="333"/>
      <c r="H7" s="335"/>
      <c r="I7" s="325"/>
      <c r="J7" s="325"/>
      <c r="K7" s="328"/>
      <c r="L7" s="331"/>
    </row>
    <row r="8" spans="1:12" ht="64.5" customHeight="1">
      <c r="A8" s="341"/>
      <c r="B8" s="341"/>
      <c r="C8" s="39"/>
      <c r="D8" s="326"/>
      <c r="E8" s="342"/>
      <c r="F8" s="326"/>
      <c r="G8" s="334"/>
      <c r="H8" s="336"/>
      <c r="I8" s="326"/>
      <c r="J8" s="326"/>
      <c r="K8" s="329"/>
      <c r="L8" s="171" t="s">
        <v>301</v>
      </c>
    </row>
    <row r="9" spans="1:13" s="1" customFormat="1" ht="23.25" customHeight="1">
      <c r="A9" s="227" t="s">
        <v>302</v>
      </c>
      <c r="B9" s="228"/>
      <c r="C9" s="18"/>
      <c r="D9" s="177">
        <f>E9+SUM(I9:L9)</f>
        <v>160</v>
      </c>
      <c r="E9" s="177">
        <f>SUM(E10:E30)</f>
        <v>154</v>
      </c>
      <c r="F9" s="177">
        <f>SUM(F10:F30)</f>
        <v>128</v>
      </c>
      <c r="G9" s="337">
        <f>SUM(G10:H30)</f>
        <v>26</v>
      </c>
      <c r="H9" s="338"/>
      <c r="I9" s="177">
        <f>SUM(I10:I30)</f>
        <v>1</v>
      </c>
      <c r="J9" s="177">
        <f>SUM(J10:J30)</f>
        <v>1</v>
      </c>
      <c r="K9" s="177">
        <f>SUM(K10:K30)</f>
        <v>2</v>
      </c>
      <c r="L9" s="178">
        <f>SUM(L10:L30)</f>
        <v>2</v>
      </c>
      <c r="M9" s="179"/>
    </row>
    <row r="10" spans="1:13" s="1" customFormat="1" ht="23.25" customHeight="1">
      <c r="A10" s="298" t="s">
        <v>303</v>
      </c>
      <c r="B10" s="343"/>
      <c r="C10" s="180"/>
      <c r="D10" s="181">
        <f>E10+SUM(I10:L10)</f>
        <v>0</v>
      </c>
      <c r="E10" s="181">
        <v>0</v>
      </c>
      <c r="F10" s="181">
        <v>0</v>
      </c>
      <c r="G10" s="344">
        <v>0</v>
      </c>
      <c r="H10" s="345"/>
      <c r="I10" s="181">
        <v>0</v>
      </c>
      <c r="J10" s="181">
        <v>0</v>
      </c>
      <c r="K10" s="181">
        <v>0</v>
      </c>
      <c r="L10" s="207">
        <v>0</v>
      </c>
      <c r="M10" s="179"/>
    </row>
    <row r="11" spans="1:13" s="1" customFormat="1" ht="23.25" customHeight="1">
      <c r="A11" s="251" t="s">
        <v>304</v>
      </c>
      <c r="B11" s="251"/>
      <c r="C11" s="4"/>
      <c r="D11" s="182"/>
      <c r="E11" s="183"/>
      <c r="F11" s="183"/>
      <c r="G11" s="346"/>
      <c r="H11" s="347"/>
      <c r="I11" s="183"/>
      <c r="J11" s="183"/>
      <c r="K11" s="183"/>
      <c r="L11" s="184"/>
      <c r="M11" s="179"/>
    </row>
    <row r="12" spans="1:12" s="179" customFormat="1" ht="22.5" customHeight="1">
      <c r="A12" s="185"/>
      <c r="B12" s="4" t="s">
        <v>305</v>
      </c>
      <c r="C12" s="4"/>
      <c r="D12" s="182">
        <f>E12+SUM(I12:L12)</f>
        <v>1</v>
      </c>
      <c r="E12" s="183">
        <v>1</v>
      </c>
      <c r="F12" s="183">
        <v>1</v>
      </c>
      <c r="G12" s="348">
        <v>0</v>
      </c>
      <c r="H12" s="349"/>
      <c r="I12" s="187">
        <v>0</v>
      </c>
      <c r="J12" s="187">
        <v>0</v>
      </c>
      <c r="K12" s="187">
        <v>0</v>
      </c>
      <c r="L12" s="186">
        <v>0</v>
      </c>
    </row>
    <row r="13" spans="1:12" s="179" customFormat="1" ht="22.5" customHeight="1">
      <c r="A13" s="185"/>
      <c r="B13" s="4" t="s">
        <v>306</v>
      </c>
      <c r="C13" s="4"/>
      <c r="D13" s="182">
        <f aca="true" t="shared" si="0" ref="D13:D30">E13+SUM(I13:L13)</f>
        <v>3</v>
      </c>
      <c r="E13" s="183">
        <v>3</v>
      </c>
      <c r="F13" s="183">
        <v>3</v>
      </c>
      <c r="G13" s="348">
        <v>0</v>
      </c>
      <c r="H13" s="349"/>
      <c r="I13" s="187">
        <v>0</v>
      </c>
      <c r="J13" s="187">
        <v>0</v>
      </c>
      <c r="K13" s="187">
        <v>0</v>
      </c>
      <c r="L13" s="186">
        <v>0</v>
      </c>
    </row>
    <row r="14" spans="1:12" s="179" customFormat="1" ht="22.5" customHeight="1">
      <c r="A14" s="185"/>
      <c r="B14" s="4" t="s">
        <v>307</v>
      </c>
      <c r="C14" s="4"/>
      <c r="D14" s="182">
        <f t="shared" si="0"/>
        <v>9</v>
      </c>
      <c r="E14" s="183">
        <v>9</v>
      </c>
      <c r="F14" s="183">
        <v>9</v>
      </c>
      <c r="G14" s="348">
        <v>0</v>
      </c>
      <c r="H14" s="349"/>
      <c r="I14" s="187">
        <v>0</v>
      </c>
      <c r="J14" s="187">
        <v>0</v>
      </c>
      <c r="K14" s="187">
        <v>0</v>
      </c>
      <c r="L14" s="186">
        <v>0</v>
      </c>
    </row>
    <row r="15" spans="1:12" s="179" customFormat="1" ht="22.5" customHeight="1">
      <c r="A15" s="185"/>
      <c r="B15" s="4" t="s">
        <v>308</v>
      </c>
      <c r="C15" s="4"/>
      <c r="D15" s="182">
        <f t="shared" si="0"/>
        <v>29</v>
      </c>
      <c r="E15" s="183">
        <v>29</v>
      </c>
      <c r="F15" s="183">
        <v>19</v>
      </c>
      <c r="G15" s="348">
        <v>10</v>
      </c>
      <c r="H15" s="349"/>
      <c r="I15" s="187">
        <v>0</v>
      </c>
      <c r="J15" s="187">
        <v>0</v>
      </c>
      <c r="K15" s="187">
        <v>0</v>
      </c>
      <c r="L15" s="186">
        <v>0</v>
      </c>
    </row>
    <row r="16" spans="1:12" s="179" customFormat="1" ht="22.5" customHeight="1">
      <c r="A16" s="185"/>
      <c r="B16" s="4" t="s">
        <v>309</v>
      </c>
      <c r="C16" s="4"/>
      <c r="D16" s="182">
        <f t="shared" si="0"/>
        <v>26</v>
      </c>
      <c r="E16" s="183">
        <v>26</v>
      </c>
      <c r="F16" s="183">
        <v>26</v>
      </c>
      <c r="G16" s="348">
        <v>0</v>
      </c>
      <c r="H16" s="349"/>
      <c r="I16" s="187">
        <v>0</v>
      </c>
      <c r="J16" s="187">
        <v>0</v>
      </c>
      <c r="K16" s="187">
        <v>0</v>
      </c>
      <c r="L16" s="186">
        <v>0</v>
      </c>
    </row>
    <row r="17" spans="1:12" s="179" customFormat="1" ht="22.5" customHeight="1">
      <c r="A17" s="185"/>
      <c r="B17" s="4" t="s">
        <v>310</v>
      </c>
      <c r="C17" s="4"/>
      <c r="D17" s="182">
        <f t="shared" si="0"/>
        <v>40</v>
      </c>
      <c r="E17" s="183">
        <v>40</v>
      </c>
      <c r="F17" s="183">
        <v>40</v>
      </c>
      <c r="G17" s="348">
        <v>0</v>
      </c>
      <c r="H17" s="349"/>
      <c r="I17" s="187">
        <v>0</v>
      </c>
      <c r="J17" s="187">
        <v>0</v>
      </c>
      <c r="K17" s="187">
        <v>0</v>
      </c>
      <c r="L17" s="186">
        <v>0</v>
      </c>
    </row>
    <row r="18" spans="1:12" s="179" customFormat="1" ht="22.5" customHeight="1">
      <c r="A18" s="185"/>
      <c r="B18" s="4" t="s">
        <v>311</v>
      </c>
      <c r="C18" s="4"/>
      <c r="D18" s="182">
        <f t="shared" si="0"/>
        <v>5</v>
      </c>
      <c r="E18" s="183">
        <v>5</v>
      </c>
      <c r="F18" s="183">
        <v>4</v>
      </c>
      <c r="G18" s="348">
        <v>1</v>
      </c>
      <c r="H18" s="349"/>
      <c r="I18" s="187">
        <v>0</v>
      </c>
      <c r="J18" s="183">
        <v>0</v>
      </c>
      <c r="K18" s="187">
        <v>0</v>
      </c>
      <c r="L18" s="186">
        <v>0</v>
      </c>
    </row>
    <row r="19" spans="1:12" s="179" customFormat="1" ht="22.5" customHeight="1">
      <c r="A19" s="185"/>
      <c r="B19" s="4" t="s">
        <v>312</v>
      </c>
      <c r="C19" s="4"/>
      <c r="D19" s="182">
        <f t="shared" si="0"/>
        <v>22</v>
      </c>
      <c r="E19" s="183">
        <v>22</v>
      </c>
      <c r="F19" s="183">
        <v>13</v>
      </c>
      <c r="G19" s="348">
        <v>9</v>
      </c>
      <c r="H19" s="349"/>
      <c r="I19" s="187">
        <v>0</v>
      </c>
      <c r="J19" s="187">
        <v>0</v>
      </c>
      <c r="K19" s="187">
        <v>0</v>
      </c>
      <c r="L19" s="186">
        <v>0</v>
      </c>
    </row>
    <row r="20" spans="1:12" s="179" customFormat="1" ht="22.5" customHeight="1">
      <c r="A20" s="185"/>
      <c r="B20" s="4" t="s">
        <v>313</v>
      </c>
      <c r="C20" s="4"/>
      <c r="D20" s="182">
        <f t="shared" si="0"/>
        <v>0</v>
      </c>
      <c r="E20" s="183">
        <v>0</v>
      </c>
      <c r="F20" s="187">
        <v>0</v>
      </c>
      <c r="G20" s="348">
        <v>0</v>
      </c>
      <c r="H20" s="349"/>
      <c r="I20" s="187">
        <v>0</v>
      </c>
      <c r="J20" s="187">
        <v>0</v>
      </c>
      <c r="K20" s="187">
        <v>0</v>
      </c>
      <c r="L20" s="186">
        <v>0</v>
      </c>
    </row>
    <row r="21" spans="1:12" s="179" customFormat="1" ht="22.5" customHeight="1">
      <c r="A21" s="185"/>
      <c r="B21" s="4" t="s">
        <v>314</v>
      </c>
      <c r="C21" s="4"/>
      <c r="D21" s="182">
        <f t="shared" si="0"/>
        <v>5</v>
      </c>
      <c r="E21" s="183">
        <v>5</v>
      </c>
      <c r="F21" s="183">
        <v>5</v>
      </c>
      <c r="G21" s="348">
        <v>0</v>
      </c>
      <c r="H21" s="349"/>
      <c r="I21" s="187">
        <v>0</v>
      </c>
      <c r="J21" s="187">
        <v>0</v>
      </c>
      <c r="K21" s="187">
        <v>0</v>
      </c>
      <c r="L21" s="186">
        <v>0</v>
      </c>
    </row>
    <row r="22" spans="1:12" s="179" customFormat="1" ht="22.5" customHeight="1">
      <c r="A22" s="185"/>
      <c r="B22" s="4" t="s">
        <v>315</v>
      </c>
      <c r="C22" s="4"/>
      <c r="D22" s="182">
        <f t="shared" si="0"/>
        <v>11</v>
      </c>
      <c r="E22" s="183">
        <v>11</v>
      </c>
      <c r="F22" s="183">
        <v>7</v>
      </c>
      <c r="G22" s="348">
        <v>4</v>
      </c>
      <c r="H22" s="349"/>
      <c r="I22" s="187">
        <v>0</v>
      </c>
      <c r="J22" s="187">
        <v>0</v>
      </c>
      <c r="K22" s="187">
        <v>0</v>
      </c>
      <c r="L22" s="186">
        <v>0</v>
      </c>
    </row>
    <row r="23" spans="1:12" s="179" customFormat="1" ht="22.5" customHeight="1">
      <c r="A23" s="185"/>
      <c r="B23" s="4" t="s">
        <v>316</v>
      </c>
      <c r="C23" s="4"/>
      <c r="D23" s="182">
        <f t="shared" si="0"/>
        <v>1</v>
      </c>
      <c r="E23" s="183">
        <v>1</v>
      </c>
      <c r="F23" s="183">
        <v>1</v>
      </c>
      <c r="G23" s="348">
        <v>0</v>
      </c>
      <c r="H23" s="349"/>
      <c r="I23" s="187">
        <v>0</v>
      </c>
      <c r="J23" s="187">
        <v>0</v>
      </c>
      <c r="K23" s="187">
        <v>0</v>
      </c>
      <c r="L23" s="186">
        <v>0</v>
      </c>
    </row>
    <row r="24" spans="1:12" s="179" customFormat="1" ht="22.5" customHeight="1">
      <c r="A24" s="185"/>
      <c r="B24" s="4" t="s">
        <v>317</v>
      </c>
      <c r="C24" s="4"/>
      <c r="D24" s="182">
        <f t="shared" si="0"/>
        <v>0</v>
      </c>
      <c r="E24" s="183">
        <v>0</v>
      </c>
      <c r="F24" s="187">
        <v>0</v>
      </c>
      <c r="G24" s="348">
        <v>0</v>
      </c>
      <c r="H24" s="349"/>
      <c r="I24" s="187">
        <v>0</v>
      </c>
      <c r="J24" s="187">
        <v>0</v>
      </c>
      <c r="K24" s="187">
        <v>0</v>
      </c>
      <c r="L24" s="186">
        <v>0</v>
      </c>
    </row>
    <row r="25" spans="1:12" s="179" customFormat="1" ht="22.5" customHeight="1">
      <c r="A25" s="185"/>
      <c r="B25" s="4" t="s">
        <v>318</v>
      </c>
      <c r="C25" s="4"/>
      <c r="D25" s="182">
        <f t="shared" si="0"/>
        <v>0</v>
      </c>
      <c r="E25" s="183">
        <v>0</v>
      </c>
      <c r="F25" s="187">
        <v>0</v>
      </c>
      <c r="G25" s="348">
        <v>0</v>
      </c>
      <c r="H25" s="349"/>
      <c r="I25" s="187">
        <v>0</v>
      </c>
      <c r="J25" s="187">
        <v>0</v>
      </c>
      <c r="K25" s="187">
        <v>0</v>
      </c>
      <c r="L25" s="186">
        <v>0</v>
      </c>
    </row>
    <row r="26" spans="1:12" s="179" customFormat="1" ht="23.25" customHeight="1">
      <c r="A26" s="251" t="s">
        <v>319</v>
      </c>
      <c r="B26" s="251"/>
      <c r="C26" s="4"/>
      <c r="D26" s="182"/>
      <c r="E26" s="183"/>
      <c r="F26" s="187"/>
      <c r="G26" s="346"/>
      <c r="H26" s="347"/>
      <c r="I26" s="187"/>
      <c r="J26" s="187"/>
      <c r="K26" s="187"/>
      <c r="L26" s="186"/>
    </row>
    <row r="27" spans="1:12" s="179" customFormat="1" ht="23.25" customHeight="1">
      <c r="A27" s="185"/>
      <c r="B27" s="11" t="s">
        <v>320</v>
      </c>
      <c r="C27" s="11"/>
      <c r="D27" s="182">
        <f t="shared" si="0"/>
        <v>2</v>
      </c>
      <c r="E27" s="183">
        <v>2</v>
      </c>
      <c r="F27" s="187">
        <v>0</v>
      </c>
      <c r="G27" s="348">
        <v>2</v>
      </c>
      <c r="H27" s="349"/>
      <c r="I27" s="187">
        <v>0</v>
      </c>
      <c r="J27" s="187">
        <v>0</v>
      </c>
      <c r="K27" s="187">
        <v>0</v>
      </c>
      <c r="L27" s="186">
        <v>0</v>
      </c>
    </row>
    <row r="28" spans="1:12" s="179" customFormat="1" ht="24">
      <c r="A28" s="185"/>
      <c r="B28" s="11" t="s">
        <v>321</v>
      </c>
      <c r="C28" s="11"/>
      <c r="D28" s="182">
        <f t="shared" si="0"/>
        <v>2</v>
      </c>
      <c r="E28" s="183">
        <v>0</v>
      </c>
      <c r="F28" s="187">
        <v>0</v>
      </c>
      <c r="G28" s="348">
        <v>0</v>
      </c>
      <c r="H28" s="349"/>
      <c r="I28" s="187">
        <v>0</v>
      </c>
      <c r="J28" s="187">
        <v>0</v>
      </c>
      <c r="K28" s="187">
        <v>2</v>
      </c>
      <c r="L28" s="186">
        <v>0</v>
      </c>
    </row>
    <row r="29" spans="1:12" s="179" customFormat="1" ht="23.25" customHeight="1">
      <c r="A29" s="185"/>
      <c r="B29" s="4" t="s">
        <v>322</v>
      </c>
      <c r="C29" s="4"/>
      <c r="D29" s="182">
        <f t="shared" si="0"/>
        <v>2</v>
      </c>
      <c r="E29" s="183">
        <v>0</v>
      </c>
      <c r="F29" s="187">
        <v>0</v>
      </c>
      <c r="G29" s="348">
        <v>0</v>
      </c>
      <c r="H29" s="349"/>
      <c r="I29" s="183">
        <v>1</v>
      </c>
      <c r="J29" s="187">
        <v>0</v>
      </c>
      <c r="K29" s="187">
        <v>0</v>
      </c>
      <c r="L29" s="186">
        <v>1</v>
      </c>
    </row>
    <row r="30" spans="1:12" s="179" customFormat="1" ht="23.25" customHeight="1">
      <c r="A30" s="188"/>
      <c r="B30" s="27" t="s">
        <v>323</v>
      </c>
      <c r="C30" s="27"/>
      <c r="D30" s="189">
        <f t="shared" si="0"/>
        <v>2</v>
      </c>
      <c r="E30" s="190">
        <v>0</v>
      </c>
      <c r="F30" s="191">
        <v>0</v>
      </c>
      <c r="G30" s="350">
        <v>0</v>
      </c>
      <c r="H30" s="351"/>
      <c r="I30" s="191">
        <v>0</v>
      </c>
      <c r="J30" s="191">
        <v>1</v>
      </c>
      <c r="K30" s="190">
        <v>0</v>
      </c>
      <c r="L30" s="192">
        <v>1</v>
      </c>
    </row>
    <row r="31" spans="1:2" s="7" customFormat="1" ht="13.5">
      <c r="A31" s="12" t="s">
        <v>324</v>
      </c>
      <c r="B31" s="12" t="s">
        <v>325</v>
      </c>
    </row>
    <row r="32" spans="6:12" ht="13.5">
      <c r="F32" s="6"/>
      <c r="G32" s="6"/>
      <c r="H32" s="6"/>
      <c r="L32" s="165" t="s">
        <v>39</v>
      </c>
    </row>
    <row r="33" spans="6:8" ht="13.5">
      <c r="F33" s="6"/>
      <c r="G33" s="6"/>
      <c r="H33" s="6"/>
    </row>
    <row r="34" spans="6:8" ht="13.5">
      <c r="F34" s="6"/>
      <c r="G34" s="6"/>
      <c r="H34" s="6"/>
    </row>
    <row r="35" spans="6:8" ht="13.5">
      <c r="F35" s="6"/>
      <c r="G35" s="6"/>
      <c r="H35" s="6"/>
    </row>
    <row r="36" spans="6:8" ht="13.5">
      <c r="F36" s="6"/>
      <c r="G36" s="6"/>
      <c r="H36" s="6"/>
    </row>
    <row r="37" spans="6:8" ht="13.5">
      <c r="F37" s="6"/>
      <c r="G37" s="6"/>
      <c r="H37" s="6"/>
    </row>
    <row r="38" spans="6:8" ht="13.5">
      <c r="F38" s="6"/>
      <c r="G38" s="6"/>
      <c r="H38" s="6"/>
    </row>
    <row r="39" spans="6:8" ht="13.5">
      <c r="F39" s="6"/>
      <c r="G39" s="6"/>
      <c r="H39" s="6"/>
    </row>
    <row r="40" spans="6:8" ht="13.5">
      <c r="F40" s="6"/>
      <c r="G40" s="6"/>
      <c r="H40" s="6"/>
    </row>
    <row r="41" spans="6:8" ht="13.5">
      <c r="F41" s="6"/>
      <c r="G41" s="6"/>
      <c r="H41" s="6"/>
    </row>
    <row r="42" spans="6:8" ht="13.5">
      <c r="F42" s="6"/>
      <c r="G42" s="6"/>
      <c r="H42" s="6"/>
    </row>
    <row r="43" spans="6:8" ht="13.5">
      <c r="F43" s="6"/>
      <c r="G43" s="6"/>
      <c r="H43" s="6"/>
    </row>
    <row r="44" spans="6:8" ht="13.5">
      <c r="F44" s="6"/>
      <c r="G44" s="6"/>
      <c r="H44" s="6"/>
    </row>
    <row r="45" spans="6:8" ht="13.5">
      <c r="F45" s="6"/>
      <c r="G45" s="6"/>
      <c r="H45" s="6"/>
    </row>
    <row r="46" spans="6:8" ht="13.5">
      <c r="F46" s="6"/>
      <c r="G46" s="6"/>
      <c r="H46" s="6"/>
    </row>
    <row r="47" spans="6:8" ht="13.5">
      <c r="F47" s="6"/>
      <c r="G47" s="6"/>
      <c r="H47" s="6"/>
    </row>
    <row r="48" spans="6:8" ht="13.5">
      <c r="F48" s="6"/>
      <c r="G48" s="6"/>
      <c r="H48" s="6"/>
    </row>
    <row r="49" spans="6:8" ht="13.5">
      <c r="F49" s="6"/>
      <c r="G49" s="6"/>
      <c r="H49" s="6"/>
    </row>
    <row r="50" spans="6:8" ht="13.5">
      <c r="F50" s="6"/>
      <c r="G50" s="6"/>
      <c r="H50" s="6"/>
    </row>
    <row r="51" spans="6:8" ht="13.5">
      <c r="F51" s="6"/>
      <c r="G51" s="6"/>
      <c r="H51" s="6"/>
    </row>
    <row r="52" spans="6:8" ht="13.5">
      <c r="F52" s="6"/>
      <c r="G52" s="6"/>
      <c r="H52" s="6"/>
    </row>
  </sheetData>
  <sheetProtection/>
  <mergeCells count="36">
    <mergeCell ref="A26:B26"/>
    <mergeCell ref="G26:H26"/>
    <mergeCell ref="G27:H27"/>
    <mergeCell ref="G28:H28"/>
    <mergeCell ref="G29:H29"/>
    <mergeCell ref="G30:H30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A10:B10"/>
    <mergeCell ref="G10:H10"/>
    <mergeCell ref="A11:B11"/>
    <mergeCell ref="G11:H11"/>
    <mergeCell ref="G12:H12"/>
    <mergeCell ref="G13:H13"/>
    <mergeCell ref="A9:B9"/>
    <mergeCell ref="G9:H9"/>
    <mergeCell ref="A3:B8"/>
    <mergeCell ref="D3:D8"/>
    <mergeCell ref="E3:E8"/>
    <mergeCell ref="I3:I8"/>
    <mergeCell ref="J3:J8"/>
    <mergeCell ref="K3:K8"/>
    <mergeCell ref="L3:L7"/>
    <mergeCell ref="G4:G8"/>
    <mergeCell ref="F6:F8"/>
    <mergeCell ref="H6:H8"/>
  </mergeCells>
  <printOptions/>
  <pageMargins left="0.7874015748031497" right="0.7874015748031497" top="0.7874015748031497" bottom="0.7874015748031497" header="0.4724409448818898" footer="0.4724409448818898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7"/>
  </sheetPr>
  <dimension ref="A1:N23"/>
  <sheetViews>
    <sheetView zoomScalePageLayoutView="0" workbookViewId="0" topLeftCell="A1">
      <selection activeCell="R19" sqref="R19"/>
    </sheetView>
  </sheetViews>
  <sheetFormatPr defaultColWidth="9.00390625" defaultRowHeight="13.5"/>
  <cols>
    <col min="1" max="1" width="15.625" style="3" customWidth="1"/>
    <col min="2" max="2" width="0.875" style="3" customWidth="1"/>
    <col min="3" max="3" width="6.50390625" style="3" customWidth="1"/>
    <col min="4" max="14" width="6.00390625" style="3" customWidth="1"/>
    <col min="15" max="15" width="7.125" style="3" customWidth="1"/>
    <col min="16" max="16384" width="9.00390625" style="3" customWidth="1"/>
  </cols>
  <sheetData>
    <row r="1" spans="1:5" ht="13.5" customHeight="1">
      <c r="A1" s="1" t="s">
        <v>326</v>
      </c>
      <c r="B1" s="1"/>
      <c r="C1" s="14"/>
      <c r="D1" s="14"/>
      <c r="E1" s="14"/>
    </row>
    <row r="2" spans="1:14" ht="13.5" customHeight="1">
      <c r="A2" s="7"/>
      <c r="B2" s="7"/>
      <c r="C2" s="7"/>
      <c r="D2" s="7"/>
      <c r="E2" s="7"/>
      <c r="K2" s="8"/>
      <c r="L2" s="8"/>
      <c r="M2" s="9"/>
      <c r="N2" s="9" t="s">
        <v>76</v>
      </c>
    </row>
    <row r="3" spans="1:14" ht="21" customHeight="1">
      <c r="A3" s="31" t="s">
        <v>327</v>
      </c>
      <c r="B3" s="23"/>
      <c r="C3" s="24" t="s">
        <v>328</v>
      </c>
      <c r="D3" s="24" t="s">
        <v>329</v>
      </c>
      <c r="E3" s="24" t="s">
        <v>330</v>
      </c>
      <c r="F3" s="24" t="s">
        <v>331</v>
      </c>
      <c r="G3" s="24" t="s">
        <v>332</v>
      </c>
      <c r="H3" s="24" t="s">
        <v>333</v>
      </c>
      <c r="I3" s="24" t="s">
        <v>334</v>
      </c>
      <c r="J3" s="24" t="s">
        <v>335</v>
      </c>
      <c r="K3" s="24" t="s">
        <v>336</v>
      </c>
      <c r="L3" s="24" t="s">
        <v>337</v>
      </c>
      <c r="M3" s="24" t="s">
        <v>338</v>
      </c>
      <c r="N3" s="25" t="s">
        <v>339</v>
      </c>
    </row>
    <row r="4" spans="1:14" ht="24" customHeight="1">
      <c r="A4" s="32" t="s">
        <v>340</v>
      </c>
      <c r="B4" s="18"/>
      <c r="C4" s="193">
        <f>SUM(D4:N4)</f>
        <v>2021</v>
      </c>
      <c r="D4" s="193">
        <f>SUM(D5:D8)</f>
        <v>223</v>
      </c>
      <c r="E4" s="193">
        <f aca="true" t="shared" si="0" ref="E4:N4">SUM(E5:E8)</f>
        <v>162</v>
      </c>
      <c r="F4" s="193">
        <f t="shared" si="0"/>
        <v>112</v>
      </c>
      <c r="G4" s="193">
        <f t="shared" si="0"/>
        <v>101</v>
      </c>
      <c r="H4" s="193">
        <f t="shared" si="0"/>
        <v>128</v>
      </c>
      <c r="I4" s="193">
        <f t="shared" si="0"/>
        <v>173</v>
      </c>
      <c r="J4" s="193">
        <f t="shared" si="0"/>
        <v>123</v>
      </c>
      <c r="K4" s="193">
        <f t="shared" si="0"/>
        <v>399</v>
      </c>
      <c r="L4" s="193">
        <f t="shared" si="0"/>
        <v>293</v>
      </c>
      <c r="M4" s="193">
        <f t="shared" si="0"/>
        <v>223</v>
      </c>
      <c r="N4" s="194">
        <f t="shared" si="0"/>
        <v>84</v>
      </c>
    </row>
    <row r="5" spans="1:14" ht="24" customHeight="1">
      <c r="A5" s="40" t="s">
        <v>341</v>
      </c>
      <c r="B5" s="22"/>
      <c r="C5" s="195">
        <f>SUM(D5:N5)</f>
        <v>1656</v>
      </c>
      <c r="D5" s="166">
        <v>121</v>
      </c>
      <c r="E5" s="166">
        <v>135</v>
      </c>
      <c r="F5" s="166">
        <v>71</v>
      </c>
      <c r="G5" s="166">
        <v>85</v>
      </c>
      <c r="H5" s="166">
        <v>122</v>
      </c>
      <c r="I5" s="166">
        <v>168</v>
      </c>
      <c r="J5" s="166">
        <v>114</v>
      </c>
      <c r="K5" s="166">
        <v>382</v>
      </c>
      <c r="L5" s="166">
        <v>212</v>
      </c>
      <c r="M5" s="166">
        <v>182</v>
      </c>
      <c r="N5" s="166">
        <v>64</v>
      </c>
    </row>
    <row r="6" spans="1:14" ht="24" customHeight="1">
      <c r="A6" s="4" t="s">
        <v>342</v>
      </c>
      <c r="B6" s="15"/>
      <c r="C6" s="196">
        <f>SUM(D6:N6)</f>
        <v>18</v>
      </c>
      <c r="D6" s="163">
        <v>1</v>
      </c>
      <c r="E6" s="163" t="s">
        <v>259</v>
      </c>
      <c r="F6" s="163">
        <v>5</v>
      </c>
      <c r="G6" s="163" t="s">
        <v>259</v>
      </c>
      <c r="H6" s="163">
        <v>1</v>
      </c>
      <c r="I6" s="163" t="s">
        <v>259</v>
      </c>
      <c r="J6" s="163">
        <v>2</v>
      </c>
      <c r="K6" s="163" t="s">
        <v>259</v>
      </c>
      <c r="L6" s="163">
        <v>2</v>
      </c>
      <c r="M6" s="163">
        <v>3</v>
      </c>
      <c r="N6" s="163">
        <v>4</v>
      </c>
    </row>
    <row r="7" spans="1:14" ht="24" customHeight="1">
      <c r="A7" s="4" t="s">
        <v>343</v>
      </c>
      <c r="B7" s="15"/>
      <c r="C7" s="196">
        <f>SUM(D7:N7)</f>
        <v>35</v>
      </c>
      <c r="D7" s="163" t="s">
        <v>259</v>
      </c>
      <c r="E7" s="163" t="s">
        <v>259</v>
      </c>
      <c r="F7" s="163" t="s">
        <v>259</v>
      </c>
      <c r="G7" s="163" t="s">
        <v>259</v>
      </c>
      <c r="H7" s="163" t="s">
        <v>259</v>
      </c>
      <c r="I7" s="163">
        <v>1</v>
      </c>
      <c r="J7" s="163">
        <v>1</v>
      </c>
      <c r="K7" s="163">
        <v>3</v>
      </c>
      <c r="L7" s="163">
        <v>17</v>
      </c>
      <c r="M7" s="163">
        <v>13</v>
      </c>
      <c r="N7" s="163" t="s">
        <v>259</v>
      </c>
    </row>
    <row r="8" spans="1:14" ht="24" customHeight="1">
      <c r="A8" s="27" t="s">
        <v>148</v>
      </c>
      <c r="B8" s="28"/>
      <c r="C8" s="197">
        <f>SUM(D8:N8)</f>
        <v>312</v>
      </c>
      <c r="D8" s="168">
        <v>101</v>
      </c>
      <c r="E8" s="168">
        <v>27</v>
      </c>
      <c r="F8" s="168">
        <v>36</v>
      </c>
      <c r="G8" s="168">
        <v>16</v>
      </c>
      <c r="H8" s="168">
        <v>5</v>
      </c>
      <c r="I8" s="168">
        <v>4</v>
      </c>
      <c r="J8" s="168">
        <v>6</v>
      </c>
      <c r="K8" s="168">
        <v>14</v>
      </c>
      <c r="L8" s="168">
        <v>62</v>
      </c>
      <c r="M8" s="168">
        <v>25</v>
      </c>
      <c r="N8" s="168">
        <v>16</v>
      </c>
    </row>
    <row r="9" spans="1:14" ht="16.5" customHeight="1">
      <c r="A9" s="3" t="s">
        <v>344</v>
      </c>
      <c r="L9" s="5"/>
      <c r="M9" s="5"/>
      <c r="N9" s="36" t="s">
        <v>345</v>
      </c>
    </row>
    <row r="23" ht="13.5">
      <c r="H23" s="6"/>
    </row>
  </sheetData>
  <sheetProtection/>
  <printOptions horizontalCentered="1"/>
  <pageMargins left="0.7086614173228347" right="0.7086614173228347" top="7.362204724409449" bottom="0.7874015748031497" header="0.4724409448818898" footer="0.4724409448818898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</sheetPr>
  <dimension ref="A1:Q22"/>
  <sheetViews>
    <sheetView zoomScalePageLayoutView="0" workbookViewId="0" topLeftCell="A1">
      <selection activeCell="N31" sqref="N31"/>
    </sheetView>
  </sheetViews>
  <sheetFormatPr defaultColWidth="9.00390625" defaultRowHeight="13.5"/>
  <cols>
    <col min="1" max="1" width="19.125" style="3" customWidth="1"/>
    <col min="2" max="2" width="0.875" style="3" customWidth="1"/>
    <col min="3" max="3" width="6.00390625" style="3" customWidth="1"/>
    <col min="4" max="13" width="5.25390625" style="3" customWidth="1"/>
    <col min="14" max="15" width="5.125" style="3" customWidth="1"/>
    <col min="16" max="16384" width="9.00390625" style="3" customWidth="1"/>
  </cols>
  <sheetData>
    <row r="1" spans="1:4" s="7" customFormat="1" ht="18.75" customHeight="1">
      <c r="A1" s="13" t="s">
        <v>365</v>
      </c>
      <c r="B1" s="13"/>
      <c r="C1" s="354"/>
      <c r="D1" s="354"/>
    </row>
    <row r="2" spans="1:6" s="7" customFormat="1" ht="18.75" customHeight="1">
      <c r="A2" s="2" t="s">
        <v>364</v>
      </c>
      <c r="B2" s="2"/>
      <c r="C2" s="353"/>
      <c r="D2" s="353"/>
      <c r="E2" s="353"/>
      <c r="F2" s="353"/>
    </row>
    <row r="3" spans="14:15" ht="13.5" customHeight="1">
      <c r="N3" s="352"/>
      <c r="O3" s="9" t="s">
        <v>76</v>
      </c>
    </row>
    <row r="4" spans="1:15" ht="20.25" customHeight="1">
      <c r="A4" s="285" t="s">
        <v>363</v>
      </c>
      <c r="B4" s="38"/>
      <c r="C4" s="237" t="s">
        <v>362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64" t="s">
        <v>361</v>
      </c>
      <c r="O4" s="225" t="s">
        <v>360</v>
      </c>
    </row>
    <row r="5" spans="1:15" ht="20.25" customHeight="1">
      <c r="A5" s="286"/>
      <c r="B5" s="39"/>
      <c r="C5" s="137" t="s">
        <v>91</v>
      </c>
      <c r="D5" s="137" t="s">
        <v>92</v>
      </c>
      <c r="E5" s="137" t="s">
        <v>2</v>
      </c>
      <c r="F5" s="137" t="s">
        <v>3</v>
      </c>
      <c r="G5" s="137" t="s">
        <v>93</v>
      </c>
      <c r="H5" s="137" t="s">
        <v>94</v>
      </c>
      <c r="I5" s="137" t="s">
        <v>95</v>
      </c>
      <c r="J5" s="137" t="s">
        <v>96</v>
      </c>
      <c r="K5" s="137" t="s">
        <v>8</v>
      </c>
      <c r="L5" s="137" t="s">
        <v>9</v>
      </c>
      <c r="M5" s="137" t="s">
        <v>97</v>
      </c>
      <c r="N5" s="268"/>
      <c r="O5" s="236"/>
    </row>
    <row r="6" spans="1:15" ht="20.25" customHeight="1">
      <c r="A6" s="32" t="s">
        <v>91</v>
      </c>
      <c r="B6" s="18"/>
      <c r="C6" s="98">
        <f>SUM(C7:C16)</f>
        <v>1039</v>
      </c>
      <c r="D6" s="98">
        <f>SUM(D7:D16)</f>
        <v>527</v>
      </c>
      <c r="E6" s="98">
        <f>SUM(E7:E16)</f>
        <v>123</v>
      </c>
      <c r="F6" s="98">
        <f>SUM(F7:F16)</f>
        <v>64</v>
      </c>
      <c r="G6" s="98">
        <f>SUM(G7:G16)</f>
        <v>50</v>
      </c>
      <c r="H6" s="98">
        <f>SUM(H7:H16)</f>
        <v>50</v>
      </c>
      <c r="I6" s="98">
        <f>SUM(I7:I16)</f>
        <v>64</v>
      </c>
      <c r="J6" s="98">
        <f>SUM(J7:J16)</f>
        <v>32</v>
      </c>
      <c r="K6" s="98">
        <f>SUM(K7:K16)</f>
        <v>48</v>
      </c>
      <c r="L6" s="98">
        <f>SUM(L7:L16)</f>
        <v>44</v>
      </c>
      <c r="M6" s="98">
        <f>SUM(M7:M16)</f>
        <v>37</v>
      </c>
      <c r="N6" s="98">
        <f>SUM(N7:N16)</f>
        <v>14</v>
      </c>
      <c r="O6" s="98">
        <f>SUM(O7:O16)</f>
        <v>12</v>
      </c>
    </row>
    <row r="7" spans="1:17" ht="20.25" customHeight="1">
      <c r="A7" s="40" t="s">
        <v>18</v>
      </c>
      <c r="B7" s="22"/>
      <c r="C7" s="83">
        <f>SUM(D7:M7)</f>
        <v>14</v>
      </c>
      <c r="D7" s="101">
        <v>7</v>
      </c>
      <c r="E7" s="101">
        <v>1</v>
      </c>
      <c r="F7" s="101">
        <v>1</v>
      </c>
      <c r="G7" s="101">
        <v>0</v>
      </c>
      <c r="H7" s="101">
        <v>0</v>
      </c>
      <c r="I7" s="101">
        <v>3</v>
      </c>
      <c r="J7" s="101">
        <v>0</v>
      </c>
      <c r="K7" s="101">
        <v>2</v>
      </c>
      <c r="L7" s="101">
        <v>0</v>
      </c>
      <c r="M7" s="101">
        <v>0</v>
      </c>
      <c r="N7" s="101">
        <v>0</v>
      </c>
      <c r="O7" s="84">
        <v>0</v>
      </c>
      <c r="Q7" s="132"/>
    </row>
    <row r="8" spans="1:17" ht="20.25" customHeight="1">
      <c r="A8" s="4" t="s">
        <v>359</v>
      </c>
      <c r="B8" s="15"/>
      <c r="C8" s="51">
        <f>SUM(D8:M8)</f>
        <v>37</v>
      </c>
      <c r="D8" s="49">
        <v>17</v>
      </c>
      <c r="E8" s="49">
        <v>5</v>
      </c>
      <c r="F8" s="49">
        <v>2</v>
      </c>
      <c r="G8" s="49">
        <v>0</v>
      </c>
      <c r="H8" s="49">
        <v>3</v>
      </c>
      <c r="I8" s="49">
        <v>2</v>
      </c>
      <c r="J8" s="49">
        <v>1</v>
      </c>
      <c r="K8" s="49">
        <v>2</v>
      </c>
      <c r="L8" s="49">
        <v>4</v>
      </c>
      <c r="M8" s="49">
        <v>1</v>
      </c>
      <c r="N8" s="49">
        <v>0</v>
      </c>
      <c r="O8" s="50">
        <v>0</v>
      </c>
      <c r="Q8" s="132"/>
    </row>
    <row r="9" spans="1:17" ht="20.25" customHeight="1">
      <c r="A9" s="4" t="s">
        <v>358</v>
      </c>
      <c r="B9" s="15"/>
      <c r="C9" s="51">
        <f>SUM(D9:M9)</f>
        <v>23</v>
      </c>
      <c r="D9" s="49">
        <v>4</v>
      </c>
      <c r="E9" s="49">
        <v>3</v>
      </c>
      <c r="F9" s="49">
        <v>3</v>
      </c>
      <c r="G9" s="49">
        <v>6</v>
      </c>
      <c r="H9" s="49">
        <v>1</v>
      </c>
      <c r="I9" s="49">
        <v>2</v>
      </c>
      <c r="J9" s="49">
        <v>1</v>
      </c>
      <c r="K9" s="49">
        <v>1</v>
      </c>
      <c r="L9" s="49">
        <v>1</v>
      </c>
      <c r="M9" s="49">
        <v>1</v>
      </c>
      <c r="N9" s="49">
        <v>0</v>
      </c>
      <c r="O9" s="50">
        <v>1</v>
      </c>
      <c r="Q9" s="132"/>
    </row>
    <row r="10" spans="1:17" ht="20.25" customHeight="1">
      <c r="A10" s="4" t="s">
        <v>357</v>
      </c>
      <c r="B10" s="15"/>
      <c r="C10" s="51">
        <f>SUM(D10:M10)</f>
        <v>1</v>
      </c>
      <c r="D10" s="49">
        <v>1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50">
        <v>0</v>
      </c>
      <c r="Q10" s="132"/>
    </row>
    <row r="11" spans="1:17" ht="20.25" customHeight="1">
      <c r="A11" s="4" t="s">
        <v>356</v>
      </c>
      <c r="B11" s="15"/>
      <c r="C11" s="51">
        <f>SUM(D11:M11)</f>
        <v>9</v>
      </c>
      <c r="D11" s="49">
        <v>4</v>
      </c>
      <c r="E11" s="49">
        <v>0</v>
      </c>
      <c r="F11" s="49">
        <v>2</v>
      </c>
      <c r="G11" s="49">
        <v>0</v>
      </c>
      <c r="H11" s="49">
        <v>2</v>
      </c>
      <c r="I11" s="49">
        <v>0</v>
      </c>
      <c r="J11" s="49">
        <v>0</v>
      </c>
      <c r="K11" s="49">
        <v>1</v>
      </c>
      <c r="L11" s="49">
        <v>0</v>
      </c>
      <c r="M11" s="49">
        <v>0</v>
      </c>
      <c r="N11" s="49">
        <v>0</v>
      </c>
      <c r="O11" s="50">
        <v>0</v>
      </c>
      <c r="Q11" s="132"/>
    </row>
    <row r="12" spans="1:17" s="6" customFormat="1" ht="20.25" customHeight="1">
      <c r="A12" s="4" t="s">
        <v>355</v>
      </c>
      <c r="B12" s="15"/>
      <c r="C12" s="51">
        <f>SUM(D12:M12)</f>
        <v>18</v>
      </c>
      <c r="D12" s="49">
        <v>3</v>
      </c>
      <c r="E12" s="49">
        <v>1</v>
      </c>
      <c r="F12" s="49">
        <v>4</v>
      </c>
      <c r="G12" s="49">
        <v>2</v>
      </c>
      <c r="H12" s="49">
        <v>4</v>
      </c>
      <c r="I12" s="49">
        <v>1</v>
      </c>
      <c r="J12" s="49">
        <v>2</v>
      </c>
      <c r="K12" s="49">
        <v>0</v>
      </c>
      <c r="L12" s="49">
        <v>1</v>
      </c>
      <c r="M12" s="49">
        <v>0</v>
      </c>
      <c r="N12" s="49">
        <v>0</v>
      </c>
      <c r="O12" s="50">
        <v>2</v>
      </c>
      <c r="Q12" s="132"/>
    </row>
    <row r="13" spans="1:17" s="6" customFormat="1" ht="20.25" customHeight="1">
      <c r="A13" s="4" t="s">
        <v>354</v>
      </c>
      <c r="B13" s="15"/>
      <c r="C13" s="51">
        <f>SUM(D13:M13)</f>
        <v>247</v>
      </c>
      <c r="D13" s="49">
        <v>79</v>
      </c>
      <c r="E13" s="49">
        <v>27</v>
      </c>
      <c r="F13" s="49">
        <v>30</v>
      </c>
      <c r="G13" s="49">
        <v>13</v>
      </c>
      <c r="H13" s="49">
        <v>12</v>
      </c>
      <c r="I13" s="49">
        <v>18</v>
      </c>
      <c r="J13" s="49">
        <v>16</v>
      </c>
      <c r="K13" s="49">
        <v>15</v>
      </c>
      <c r="L13" s="49">
        <v>16</v>
      </c>
      <c r="M13" s="49">
        <v>21</v>
      </c>
      <c r="N13" s="49">
        <v>4</v>
      </c>
      <c r="O13" s="50">
        <v>4</v>
      </c>
      <c r="Q13" s="132"/>
    </row>
    <row r="14" spans="1:17" s="6" customFormat="1" ht="20.25" customHeight="1">
      <c r="A14" s="4" t="s">
        <v>353</v>
      </c>
      <c r="B14" s="15"/>
      <c r="C14" s="51">
        <f>SUM(D14:M14)</f>
        <v>419</v>
      </c>
      <c r="D14" s="49">
        <v>293</v>
      </c>
      <c r="E14" s="49">
        <v>38</v>
      </c>
      <c r="F14" s="49">
        <v>10</v>
      </c>
      <c r="G14" s="49">
        <v>21</v>
      </c>
      <c r="H14" s="49">
        <v>20</v>
      </c>
      <c r="I14" s="49">
        <v>17</v>
      </c>
      <c r="J14" s="49">
        <v>2</v>
      </c>
      <c r="K14" s="49">
        <v>2</v>
      </c>
      <c r="L14" s="49">
        <v>13</v>
      </c>
      <c r="M14" s="49">
        <v>3</v>
      </c>
      <c r="N14" s="49">
        <v>4</v>
      </c>
      <c r="O14" s="50">
        <v>3</v>
      </c>
      <c r="Q14" s="132"/>
    </row>
    <row r="15" spans="1:17" s="6" customFormat="1" ht="20.25" customHeight="1">
      <c r="A15" s="4" t="s">
        <v>352</v>
      </c>
      <c r="B15" s="15"/>
      <c r="C15" s="51">
        <f>SUM(D15:M15)</f>
        <v>147</v>
      </c>
      <c r="D15" s="49">
        <v>27</v>
      </c>
      <c r="E15" s="49">
        <v>36</v>
      </c>
      <c r="F15" s="49">
        <v>12</v>
      </c>
      <c r="G15" s="49">
        <v>8</v>
      </c>
      <c r="H15" s="49">
        <v>7</v>
      </c>
      <c r="I15" s="49">
        <v>19</v>
      </c>
      <c r="J15" s="49">
        <v>10</v>
      </c>
      <c r="K15" s="49">
        <v>10</v>
      </c>
      <c r="L15" s="49">
        <v>7</v>
      </c>
      <c r="M15" s="49">
        <v>11</v>
      </c>
      <c r="N15" s="49">
        <v>3</v>
      </c>
      <c r="O15" s="50">
        <v>2</v>
      </c>
      <c r="Q15" s="132"/>
    </row>
    <row r="16" spans="1:17" s="6" customFormat="1" ht="20.25" customHeight="1">
      <c r="A16" s="4" t="s">
        <v>351</v>
      </c>
      <c r="B16" s="15"/>
      <c r="C16" s="51">
        <f>SUM(D16:M16)</f>
        <v>124</v>
      </c>
      <c r="D16" s="49">
        <v>92</v>
      </c>
      <c r="E16" s="49">
        <v>12</v>
      </c>
      <c r="F16" s="49">
        <v>0</v>
      </c>
      <c r="G16" s="49">
        <v>0</v>
      </c>
      <c r="H16" s="49">
        <v>1</v>
      </c>
      <c r="I16" s="49">
        <v>2</v>
      </c>
      <c r="J16" s="49">
        <v>0</v>
      </c>
      <c r="K16" s="49">
        <v>15</v>
      </c>
      <c r="L16" s="49">
        <v>2</v>
      </c>
      <c r="M16" s="49">
        <v>0</v>
      </c>
      <c r="N16" s="49">
        <v>3</v>
      </c>
      <c r="O16" s="50">
        <v>0</v>
      </c>
      <c r="Q16" s="132"/>
    </row>
    <row r="17" spans="1:17" s="6" customFormat="1" ht="20.25" customHeight="1">
      <c r="A17" s="4" t="s">
        <v>350</v>
      </c>
      <c r="B17" s="15"/>
      <c r="C17" s="51">
        <f>SUM(D17:M17)</f>
        <v>88</v>
      </c>
      <c r="D17" s="49">
        <v>53</v>
      </c>
      <c r="E17" s="49">
        <v>5</v>
      </c>
      <c r="F17" s="49">
        <v>1</v>
      </c>
      <c r="G17" s="49">
        <v>9</v>
      </c>
      <c r="H17" s="49">
        <v>12</v>
      </c>
      <c r="I17" s="49">
        <v>3</v>
      </c>
      <c r="J17" s="49">
        <v>1</v>
      </c>
      <c r="K17" s="49">
        <v>0</v>
      </c>
      <c r="L17" s="49">
        <v>4</v>
      </c>
      <c r="M17" s="49">
        <v>0</v>
      </c>
      <c r="N17" s="49">
        <v>0</v>
      </c>
      <c r="O17" s="50">
        <v>1</v>
      </c>
      <c r="Q17" s="132"/>
    </row>
    <row r="18" spans="1:17" s="6" customFormat="1" ht="20.25" customHeight="1">
      <c r="A18" s="27" t="s">
        <v>349</v>
      </c>
      <c r="B18" s="28"/>
      <c r="C18" s="88">
        <f>SUM(D18:M18)</f>
        <v>152</v>
      </c>
      <c r="D18" s="89">
        <v>48</v>
      </c>
      <c r="E18" s="89">
        <v>17</v>
      </c>
      <c r="F18" s="89">
        <v>12</v>
      </c>
      <c r="G18" s="89">
        <v>9</v>
      </c>
      <c r="H18" s="89">
        <v>14</v>
      </c>
      <c r="I18" s="89">
        <v>14</v>
      </c>
      <c r="J18" s="89">
        <v>8</v>
      </c>
      <c r="K18" s="89">
        <v>11</v>
      </c>
      <c r="L18" s="89">
        <v>10</v>
      </c>
      <c r="M18" s="89">
        <v>9</v>
      </c>
      <c r="N18" s="89">
        <v>1</v>
      </c>
      <c r="O18" s="90">
        <v>1</v>
      </c>
      <c r="Q18" s="132"/>
    </row>
    <row r="19" spans="13:15" s="7" customFormat="1" ht="16.5" customHeight="1">
      <c r="M19" s="36"/>
      <c r="N19" s="36"/>
      <c r="O19" s="36" t="s">
        <v>348</v>
      </c>
    </row>
    <row r="20" ht="13.5">
      <c r="Q20" s="3" t="s">
        <v>347</v>
      </c>
    </row>
    <row r="22" spans="3:15" ht="13.5"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</row>
  </sheetData>
  <sheetProtection/>
  <mergeCells count="4">
    <mergeCell ref="C4:M4"/>
    <mergeCell ref="N4:N5"/>
    <mergeCell ref="O4:O5"/>
    <mergeCell ref="A4:A5"/>
  </mergeCells>
  <printOptions horizontalCentered="1"/>
  <pageMargins left="0.7086614173228347" right="0.7086614173228347" top="0.7874015748031497" bottom="0.7874015748031497" header="0.4724409448818898" footer="0.4724409448818898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</sheetPr>
  <dimension ref="A1:U17"/>
  <sheetViews>
    <sheetView zoomScalePageLayoutView="0" workbookViewId="0" topLeftCell="A1">
      <selection activeCell="N31" sqref="N31"/>
    </sheetView>
  </sheetViews>
  <sheetFormatPr defaultColWidth="9.00390625" defaultRowHeight="13.5"/>
  <cols>
    <col min="1" max="1" width="19.875" style="3" customWidth="1"/>
    <col min="2" max="2" width="0.875" style="3" customWidth="1"/>
    <col min="3" max="4" width="4.75390625" style="3" customWidth="1"/>
    <col min="5" max="15" width="4.50390625" style="3" customWidth="1"/>
    <col min="16" max="16" width="8.00390625" style="3" customWidth="1"/>
    <col min="17" max="16384" width="9.00390625" style="3" customWidth="1"/>
  </cols>
  <sheetData>
    <row r="1" spans="1:6" ht="18.75" customHeight="1">
      <c r="A1" s="2" t="s">
        <v>380</v>
      </c>
      <c r="B1" s="2"/>
      <c r="C1" s="2"/>
      <c r="D1" s="2"/>
      <c r="E1" s="2"/>
      <c r="F1" s="2"/>
    </row>
    <row r="2" spans="15:16" ht="13.5">
      <c r="O2" s="9"/>
      <c r="P2" s="9" t="s">
        <v>76</v>
      </c>
    </row>
    <row r="3" spans="1:16" ht="21" customHeight="1">
      <c r="A3" s="285" t="s">
        <v>363</v>
      </c>
      <c r="B3" s="38"/>
      <c r="C3" s="237" t="s">
        <v>379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7" t="s">
        <v>378</v>
      </c>
      <c r="O3" s="237"/>
      <c r="P3" s="25" t="s">
        <v>87</v>
      </c>
    </row>
    <row r="4" spans="1:16" ht="21" customHeight="1">
      <c r="A4" s="286"/>
      <c r="B4" s="39"/>
      <c r="C4" s="19" t="s">
        <v>91</v>
      </c>
      <c r="D4" s="19" t="s">
        <v>92</v>
      </c>
      <c r="E4" s="19" t="s">
        <v>2</v>
      </c>
      <c r="F4" s="19" t="s">
        <v>3</v>
      </c>
      <c r="G4" s="19" t="s">
        <v>93</v>
      </c>
      <c r="H4" s="19" t="s">
        <v>94</v>
      </c>
      <c r="I4" s="19" t="s">
        <v>95</v>
      </c>
      <c r="J4" s="19" t="s">
        <v>96</v>
      </c>
      <c r="K4" s="19" t="s">
        <v>8</v>
      </c>
      <c r="L4" s="19" t="s">
        <v>9</v>
      </c>
      <c r="M4" s="19" t="s">
        <v>97</v>
      </c>
      <c r="N4" s="19" t="s">
        <v>377</v>
      </c>
      <c r="O4" s="19" t="s">
        <v>376</v>
      </c>
      <c r="P4" s="356" t="s">
        <v>375</v>
      </c>
    </row>
    <row r="5" spans="1:18" ht="31.5" customHeight="1">
      <c r="A5" s="32" t="s">
        <v>91</v>
      </c>
      <c r="B5" s="18"/>
      <c r="C5" s="98">
        <f>SUM(C6:C13)</f>
        <v>387</v>
      </c>
      <c r="D5" s="98">
        <f>SUM(D6:D13)</f>
        <v>161</v>
      </c>
      <c r="E5" s="98">
        <f>SUM(E6:E13)</f>
        <v>55</v>
      </c>
      <c r="F5" s="98">
        <f>SUM(F6:F13)</f>
        <v>37</v>
      </c>
      <c r="G5" s="98">
        <f>SUM(G6:G13)</f>
        <v>34</v>
      </c>
      <c r="H5" s="98">
        <f>SUM(H6:H13)</f>
        <v>9</v>
      </c>
      <c r="I5" s="98">
        <f>SUM(I6:I13)</f>
        <v>47</v>
      </c>
      <c r="J5" s="98">
        <f>SUM(J6:J13)</f>
        <v>16</v>
      </c>
      <c r="K5" s="98">
        <f>SUM(K6:K13)</f>
        <v>7</v>
      </c>
      <c r="L5" s="98">
        <f>SUM(L6:L13)</f>
        <v>19</v>
      </c>
      <c r="M5" s="98">
        <f>SUM(M6:M13)</f>
        <v>2</v>
      </c>
      <c r="N5" s="98">
        <f>SUM(N6:N13)</f>
        <v>12</v>
      </c>
      <c r="O5" s="98">
        <f>SUM(O6:O13)</f>
        <v>37</v>
      </c>
      <c r="P5" s="98">
        <f>SUM(P6:P13)</f>
        <v>10</v>
      </c>
      <c r="Q5" s="132"/>
      <c r="R5" s="132"/>
    </row>
    <row r="6" spans="1:18" ht="31.5" customHeight="1">
      <c r="A6" s="40" t="s">
        <v>374</v>
      </c>
      <c r="B6" s="22"/>
      <c r="C6" s="83">
        <f>SUM(D6:M6)</f>
        <v>111</v>
      </c>
      <c r="D6" s="101">
        <v>52</v>
      </c>
      <c r="E6" s="101">
        <v>10</v>
      </c>
      <c r="F6" s="101">
        <v>15</v>
      </c>
      <c r="G6" s="101">
        <v>14</v>
      </c>
      <c r="H6" s="101">
        <v>5</v>
      </c>
      <c r="I6" s="101">
        <v>11</v>
      </c>
      <c r="J6" s="101">
        <v>1</v>
      </c>
      <c r="K6" s="101">
        <v>0</v>
      </c>
      <c r="L6" s="101">
        <v>2</v>
      </c>
      <c r="M6" s="101">
        <v>1</v>
      </c>
      <c r="N6" s="101">
        <v>7</v>
      </c>
      <c r="O6" s="101">
        <v>10</v>
      </c>
      <c r="P6" s="84">
        <v>4</v>
      </c>
      <c r="Q6" s="355"/>
      <c r="R6" s="132"/>
    </row>
    <row r="7" spans="1:18" ht="31.5" customHeight="1">
      <c r="A7" s="4" t="s">
        <v>373</v>
      </c>
      <c r="B7" s="15"/>
      <c r="C7" s="51">
        <f>SUM(D7:M7)</f>
        <v>20</v>
      </c>
      <c r="D7" s="49">
        <v>9</v>
      </c>
      <c r="E7" s="49">
        <v>2</v>
      </c>
      <c r="F7" s="49">
        <v>1</v>
      </c>
      <c r="G7" s="49">
        <v>1</v>
      </c>
      <c r="H7" s="49">
        <v>1</v>
      </c>
      <c r="I7" s="49">
        <v>3</v>
      </c>
      <c r="J7" s="49">
        <v>1</v>
      </c>
      <c r="K7" s="49">
        <v>1</v>
      </c>
      <c r="L7" s="49">
        <v>1</v>
      </c>
      <c r="M7" s="49">
        <v>0</v>
      </c>
      <c r="N7" s="49">
        <v>2</v>
      </c>
      <c r="O7" s="49">
        <v>3</v>
      </c>
      <c r="P7" s="50">
        <v>0</v>
      </c>
      <c r="Q7" s="355"/>
      <c r="R7" s="132"/>
    </row>
    <row r="8" spans="1:18" ht="31.5" customHeight="1">
      <c r="A8" s="11" t="s">
        <v>372</v>
      </c>
      <c r="B8" s="17"/>
      <c r="C8" s="51">
        <f>SUM(D8:M8)</f>
        <v>9</v>
      </c>
      <c r="D8" s="49">
        <v>0</v>
      </c>
      <c r="E8" s="49">
        <v>4</v>
      </c>
      <c r="F8" s="49">
        <v>2</v>
      </c>
      <c r="G8" s="49">
        <v>0</v>
      </c>
      <c r="H8" s="49">
        <v>0</v>
      </c>
      <c r="I8" s="49">
        <v>0</v>
      </c>
      <c r="J8" s="49">
        <v>2</v>
      </c>
      <c r="K8" s="49">
        <v>1</v>
      </c>
      <c r="L8" s="49">
        <v>0</v>
      </c>
      <c r="M8" s="49">
        <v>0</v>
      </c>
      <c r="N8" s="49">
        <v>1</v>
      </c>
      <c r="O8" s="49">
        <v>0</v>
      </c>
      <c r="P8" s="50">
        <v>0</v>
      </c>
      <c r="Q8" s="355"/>
      <c r="R8" s="132"/>
    </row>
    <row r="9" spans="1:18" ht="31.5" customHeight="1">
      <c r="A9" s="11" t="s">
        <v>371</v>
      </c>
      <c r="B9" s="17"/>
      <c r="C9" s="51">
        <f>SUM(D9:M9)</f>
        <v>18</v>
      </c>
      <c r="D9" s="49">
        <v>3</v>
      </c>
      <c r="E9" s="49">
        <v>4</v>
      </c>
      <c r="F9" s="49">
        <v>2</v>
      </c>
      <c r="G9" s="49">
        <v>2</v>
      </c>
      <c r="H9" s="49">
        <v>2</v>
      </c>
      <c r="I9" s="49">
        <v>2</v>
      </c>
      <c r="J9" s="49">
        <v>1</v>
      </c>
      <c r="K9" s="49">
        <v>1</v>
      </c>
      <c r="L9" s="49">
        <v>1</v>
      </c>
      <c r="M9" s="49">
        <v>0</v>
      </c>
      <c r="N9" s="49">
        <v>0</v>
      </c>
      <c r="O9" s="49">
        <v>2</v>
      </c>
      <c r="P9" s="50">
        <v>0</v>
      </c>
      <c r="Q9" s="355"/>
      <c r="R9" s="132"/>
    </row>
    <row r="10" spans="1:18" ht="31.5" customHeight="1">
      <c r="A10" s="11" t="s">
        <v>370</v>
      </c>
      <c r="B10" s="17"/>
      <c r="C10" s="51">
        <f>SUM(D10:M10)</f>
        <v>107</v>
      </c>
      <c r="D10" s="49">
        <v>40</v>
      </c>
      <c r="E10" s="49">
        <v>13</v>
      </c>
      <c r="F10" s="49">
        <v>9</v>
      </c>
      <c r="G10" s="49">
        <v>10</v>
      </c>
      <c r="H10" s="49">
        <v>1</v>
      </c>
      <c r="I10" s="49">
        <v>17</v>
      </c>
      <c r="J10" s="49">
        <v>5</v>
      </c>
      <c r="K10" s="49">
        <v>3</v>
      </c>
      <c r="L10" s="49">
        <v>8</v>
      </c>
      <c r="M10" s="49">
        <v>1</v>
      </c>
      <c r="N10" s="49">
        <v>0</v>
      </c>
      <c r="O10" s="49">
        <v>13</v>
      </c>
      <c r="P10" s="50">
        <v>4</v>
      </c>
      <c r="Q10" s="355"/>
      <c r="R10" s="132"/>
    </row>
    <row r="11" spans="1:18" ht="31.5" customHeight="1">
      <c r="A11" s="11" t="s">
        <v>369</v>
      </c>
      <c r="B11" s="17"/>
      <c r="C11" s="51">
        <f>SUM(D11:M11)</f>
        <v>25</v>
      </c>
      <c r="D11" s="49">
        <v>5</v>
      </c>
      <c r="E11" s="49">
        <v>6</v>
      </c>
      <c r="F11" s="49">
        <v>4</v>
      </c>
      <c r="G11" s="49">
        <v>1</v>
      </c>
      <c r="H11" s="49">
        <v>0</v>
      </c>
      <c r="I11" s="49">
        <v>3</v>
      </c>
      <c r="J11" s="49">
        <v>3</v>
      </c>
      <c r="K11" s="49">
        <v>0</v>
      </c>
      <c r="L11" s="49">
        <v>3</v>
      </c>
      <c r="M11" s="49">
        <v>0</v>
      </c>
      <c r="N11" s="49">
        <v>0</v>
      </c>
      <c r="O11" s="49">
        <v>1</v>
      </c>
      <c r="P11" s="50">
        <v>0</v>
      </c>
      <c r="Q11" s="355"/>
      <c r="R11" s="132"/>
    </row>
    <row r="12" spans="1:18" ht="31.5" customHeight="1">
      <c r="A12" s="11" t="s">
        <v>368</v>
      </c>
      <c r="B12" s="17"/>
      <c r="C12" s="51">
        <f>SUM(D12:M12)</f>
        <v>39</v>
      </c>
      <c r="D12" s="49">
        <v>14</v>
      </c>
      <c r="E12" s="49">
        <v>8</v>
      </c>
      <c r="F12" s="49">
        <v>2</v>
      </c>
      <c r="G12" s="49">
        <v>5</v>
      </c>
      <c r="H12" s="49">
        <v>0</v>
      </c>
      <c r="I12" s="49">
        <v>5</v>
      </c>
      <c r="J12" s="49">
        <v>2</v>
      </c>
      <c r="K12" s="49">
        <v>1</v>
      </c>
      <c r="L12" s="49">
        <v>2</v>
      </c>
      <c r="M12" s="49">
        <v>0</v>
      </c>
      <c r="N12" s="49">
        <v>0</v>
      </c>
      <c r="O12" s="49">
        <v>4</v>
      </c>
      <c r="P12" s="50">
        <v>0</v>
      </c>
      <c r="Q12" s="355"/>
      <c r="R12" s="132"/>
    </row>
    <row r="13" spans="1:18" ht="31.5" customHeight="1">
      <c r="A13" s="33" t="s">
        <v>367</v>
      </c>
      <c r="B13" s="26"/>
      <c r="C13" s="88">
        <f>SUM(D13:M13)</f>
        <v>58</v>
      </c>
      <c r="D13" s="89">
        <v>38</v>
      </c>
      <c r="E13" s="89">
        <v>8</v>
      </c>
      <c r="F13" s="89">
        <v>2</v>
      </c>
      <c r="G13" s="89">
        <v>1</v>
      </c>
      <c r="H13" s="89">
        <v>0</v>
      </c>
      <c r="I13" s="89">
        <v>6</v>
      </c>
      <c r="J13" s="89">
        <v>1</v>
      </c>
      <c r="K13" s="89">
        <v>0</v>
      </c>
      <c r="L13" s="89">
        <v>2</v>
      </c>
      <c r="M13" s="89">
        <v>0</v>
      </c>
      <c r="N13" s="89">
        <v>2</v>
      </c>
      <c r="O13" s="89">
        <v>4</v>
      </c>
      <c r="P13" s="90">
        <v>2</v>
      </c>
      <c r="Q13" s="355"/>
      <c r="R13" s="132"/>
    </row>
    <row r="14" spans="14:21" s="7" customFormat="1" ht="16.5" customHeight="1">
      <c r="N14" s="36"/>
      <c r="O14" s="36"/>
      <c r="P14" s="36" t="s">
        <v>366</v>
      </c>
      <c r="U14" s="133"/>
    </row>
    <row r="17" spans="3:16" ht="13.5"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</row>
  </sheetData>
  <sheetProtection/>
  <mergeCells count="3">
    <mergeCell ref="A3:A4"/>
    <mergeCell ref="N3:O3"/>
    <mergeCell ref="C3:M3"/>
  </mergeCells>
  <printOptions horizontalCentered="1"/>
  <pageMargins left="0.7086614173228347" right="0.7086614173228347" top="6.10236220472441" bottom="0.7874015748031497" header="0.4724409448818898" footer="0.4724409448818898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</sheetPr>
  <dimension ref="A1:G17"/>
  <sheetViews>
    <sheetView zoomScalePageLayoutView="0" workbookViewId="0" topLeftCell="A1">
      <selection activeCell="N31" sqref="N31"/>
    </sheetView>
  </sheetViews>
  <sheetFormatPr defaultColWidth="9.00390625" defaultRowHeight="13.5"/>
  <cols>
    <col min="1" max="1" width="12.625" style="3" customWidth="1"/>
    <col min="2" max="7" width="12.375" style="3" customWidth="1"/>
    <col min="8" max="16384" width="9.00390625" style="3" customWidth="1"/>
  </cols>
  <sheetData>
    <row r="1" spans="1:5" ht="18.75" customHeight="1">
      <c r="A1" s="263" t="s">
        <v>387</v>
      </c>
      <c r="B1" s="263"/>
      <c r="C1" s="263"/>
      <c r="D1" s="77"/>
      <c r="E1" s="77"/>
    </row>
    <row r="2" spans="1:7" ht="13.5">
      <c r="A2" s="29"/>
      <c r="B2" s="29"/>
      <c r="C2" s="29"/>
      <c r="D2" s="29"/>
      <c r="E2" s="29"/>
      <c r="F2" s="29"/>
      <c r="G2" s="140" t="s">
        <v>76</v>
      </c>
    </row>
    <row r="3" spans="1:7" ht="39.75" customHeight="1">
      <c r="A3" s="38" t="s">
        <v>84</v>
      </c>
      <c r="B3" s="359" t="s">
        <v>386</v>
      </c>
      <c r="C3" s="359" t="s">
        <v>385</v>
      </c>
      <c r="D3" s="360" t="s">
        <v>384</v>
      </c>
      <c r="E3" s="359" t="s">
        <v>383</v>
      </c>
      <c r="F3" s="359" t="s">
        <v>382</v>
      </c>
      <c r="G3" s="358" t="s">
        <v>381</v>
      </c>
    </row>
    <row r="4" spans="1:7" ht="26.25" customHeight="1">
      <c r="A4" s="18" t="s">
        <v>91</v>
      </c>
      <c r="B4" s="115">
        <f>SUM(B5:B14)</f>
        <v>1039</v>
      </c>
      <c r="C4" s="115">
        <f>SUM(C5:C14)</f>
        <v>12</v>
      </c>
      <c r="D4" s="115">
        <f>SUM(D5:D14)</f>
        <v>1009</v>
      </c>
      <c r="E4" s="115">
        <f>SUM(E5:E14)</f>
        <v>281</v>
      </c>
      <c r="F4" s="115">
        <f>SUM(F5:F14)</f>
        <v>0</v>
      </c>
      <c r="G4" s="116">
        <f>SUM(G5:G14)</f>
        <v>0</v>
      </c>
    </row>
    <row r="5" spans="1:7" ht="26.25" customHeight="1">
      <c r="A5" s="15" t="s">
        <v>18</v>
      </c>
      <c r="B5" s="117">
        <v>14</v>
      </c>
      <c r="C5" s="118">
        <v>2</v>
      </c>
      <c r="D5" s="118">
        <v>13</v>
      </c>
      <c r="E5" s="118">
        <v>1</v>
      </c>
      <c r="F5" s="118">
        <v>0</v>
      </c>
      <c r="G5" s="126">
        <v>0</v>
      </c>
    </row>
    <row r="6" spans="1:7" ht="26.25" customHeight="1">
      <c r="A6" s="15" t="s">
        <v>359</v>
      </c>
      <c r="B6" s="117">
        <v>37</v>
      </c>
      <c r="C6" s="118">
        <v>0</v>
      </c>
      <c r="D6" s="118">
        <v>37</v>
      </c>
      <c r="E6" s="118">
        <v>5</v>
      </c>
      <c r="F6" s="118">
        <v>0</v>
      </c>
      <c r="G6" s="126">
        <v>0</v>
      </c>
    </row>
    <row r="7" spans="1:7" ht="26.25" customHeight="1">
      <c r="A7" s="15" t="s">
        <v>358</v>
      </c>
      <c r="B7" s="117">
        <v>23</v>
      </c>
      <c r="C7" s="118">
        <v>0</v>
      </c>
      <c r="D7" s="118">
        <v>23</v>
      </c>
      <c r="E7" s="118">
        <v>4</v>
      </c>
      <c r="F7" s="118">
        <v>0</v>
      </c>
      <c r="G7" s="126">
        <v>0</v>
      </c>
    </row>
    <row r="8" spans="1:7" ht="26.25" customHeight="1">
      <c r="A8" s="15" t="s">
        <v>357</v>
      </c>
      <c r="B8" s="117">
        <v>1</v>
      </c>
      <c r="C8" s="118">
        <v>0</v>
      </c>
      <c r="D8" s="118">
        <v>1</v>
      </c>
      <c r="E8" s="118">
        <v>0</v>
      </c>
      <c r="F8" s="118">
        <v>0</v>
      </c>
      <c r="G8" s="126">
        <v>0</v>
      </c>
    </row>
    <row r="9" spans="1:7" ht="26.25" customHeight="1">
      <c r="A9" s="15" t="s">
        <v>356</v>
      </c>
      <c r="B9" s="117">
        <v>9</v>
      </c>
      <c r="C9" s="118">
        <v>1</v>
      </c>
      <c r="D9" s="118">
        <v>9</v>
      </c>
      <c r="E9" s="118">
        <v>4</v>
      </c>
      <c r="F9" s="118">
        <v>0</v>
      </c>
      <c r="G9" s="126">
        <v>0</v>
      </c>
    </row>
    <row r="10" spans="1:7" ht="26.25" customHeight="1">
      <c r="A10" s="15" t="s">
        <v>355</v>
      </c>
      <c r="B10" s="117">
        <v>18</v>
      </c>
      <c r="C10" s="118">
        <v>0</v>
      </c>
      <c r="D10" s="118">
        <v>18</v>
      </c>
      <c r="E10" s="118">
        <v>10</v>
      </c>
      <c r="F10" s="118">
        <v>0</v>
      </c>
      <c r="G10" s="126">
        <v>0</v>
      </c>
    </row>
    <row r="11" spans="1:7" ht="26.25" customHeight="1">
      <c r="A11" s="15" t="s">
        <v>354</v>
      </c>
      <c r="B11" s="117">
        <v>247</v>
      </c>
      <c r="C11" s="118">
        <v>5</v>
      </c>
      <c r="D11" s="118">
        <v>237</v>
      </c>
      <c r="E11" s="118">
        <v>83</v>
      </c>
      <c r="F11" s="118">
        <v>0</v>
      </c>
      <c r="G11" s="126">
        <v>0</v>
      </c>
    </row>
    <row r="12" spans="1:7" ht="26.25" customHeight="1">
      <c r="A12" s="15" t="s">
        <v>353</v>
      </c>
      <c r="B12" s="117">
        <v>419</v>
      </c>
      <c r="C12" s="118">
        <v>1</v>
      </c>
      <c r="D12" s="118">
        <v>409</v>
      </c>
      <c r="E12" s="118">
        <v>113</v>
      </c>
      <c r="F12" s="118">
        <v>0</v>
      </c>
      <c r="G12" s="126">
        <v>0</v>
      </c>
    </row>
    <row r="13" spans="1:7" ht="26.25" customHeight="1">
      <c r="A13" s="15" t="s">
        <v>352</v>
      </c>
      <c r="B13" s="117">
        <v>147</v>
      </c>
      <c r="C13" s="118">
        <v>3</v>
      </c>
      <c r="D13" s="118">
        <v>145</v>
      </c>
      <c r="E13" s="118">
        <v>30</v>
      </c>
      <c r="F13" s="118">
        <v>0</v>
      </c>
      <c r="G13" s="126">
        <v>0</v>
      </c>
    </row>
    <row r="14" spans="1:7" ht="26.25" customHeight="1">
      <c r="A14" s="28" t="s">
        <v>351</v>
      </c>
      <c r="B14" s="121">
        <v>124</v>
      </c>
      <c r="C14" s="122">
        <v>0</v>
      </c>
      <c r="D14" s="122">
        <v>117</v>
      </c>
      <c r="E14" s="122">
        <v>31</v>
      </c>
      <c r="F14" s="122">
        <v>0</v>
      </c>
      <c r="G14" s="128">
        <v>0</v>
      </c>
    </row>
    <row r="15" ht="16.5" customHeight="1">
      <c r="G15" s="36" t="s">
        <v>366</v>
      </c>
    </row>
    <row r="17" spans="2:5" ht="13.5">
      <c r="B17" s="357"/>
      <c r="C17" s="357"/>
      <c r="D17" s="357"/>
      <c r="E17" s="357"/>
    </row>
  </sheetData>
  <sheetProtection/>
  <mergeCells count="1">
    <mergeCell ref="A1:C1"/>
  </mergeCells>
  <printOptions horizontalCentered="1"/>
  <pageMargins left="0.7086614173228347" right="0.7086614173228347" top="0.7874015748031497" bottom="0.7874015748031497" header="0.4724409448818898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S13"/>
  <sheetViews>
    <sheetView zoomScalePageLayoutView="0" workbookViewId="0" topLeftCell="A1">
      <selection activeCell="V26" sqref="V26"/>
    </sheetView>
  </sheetViews>
  <sheetFormatPr defaultColWidth="9.00390625" defaultRowHeight="13.5"/>
  <cols>
    <col min="1" max="1" width="2.375" style="3" customWidth="1"/>
    <col min="2" max="2" width="12.625" style="3" customWidth="1"/>
    <col min="3" max="3" width="1.00390625" style="3" customWidth="1"/>
    <col min="4" max="4" width="4.625" style="3" customWidth="1"/>
    <col min="5" max="14" width="4.125" style="3" customWidth="1"/>
    <col min="15" max="15" width="4.625" style="3" customWidth="1"/>
    <col min="16" max="16" width="3.625" style="3" customWidth="1"/>
    <col min="17" max="17" width="4.125" style="3" customWidth="1"/>
    <col min="18" max="18" width="3.625" style="3" customWidth="1"/>
    <col min="19" max="19" width="10.75390625" style="3" customWidth="1"/>
    <col min="20" max="16384" width="9.00390625" style="3" customWidth="1"/>
  </cols>
  <sheetData>
    <row r="1" spans="1:6" ht="18.75" customHeight="1">
      <c r="A1" s="2" t="s">
        <v>82</v>
      </c>
      <c r="B1" s="1"/>
      <c r="C1" s="1"/>
      <c r="D1" s="2"/>
      <c r="E1" s="2"/>
      <c r="F1" s="77"/>
    </row>
    <row r="2" spans="1:8" ht="13.5">
      <c r="A2" s="1" t="s">
        <v>83</v>
      </c>
      <c r="B2" s="1"/>
      <c r="C2" s="1"/>
      <c r="D2" s="14"/>
      <c r="E2" s="14"/>
      <c r="F2" s="14"/>
      <c r="G2" s="14"/>
      <c r="H2" s="14"/>
    </row>
    <row r="3" spans="2:19" ht="13.5">
      <c r="B3" s="1"/>
      <c r="C3" s="1"/>
      <c r="D3" s="14"/>
      <c r="E3" s="14"/>
      <c r="F3" s="14"/>
      <c r="G3" s="14"/>
      <c r="H3" s="14"/>
      <c r="S3" s="9" t="s">
        <v>76</v>
      </c>
    </row>
    <row r="4" spans="1:19" ht="40.5" customHeight="1">
      <c r="A4" s="233" t="s">
        <v>84</v>
      </c>
      <c r="B4" s="234"/>
      <c r="C4" s="38"/>
      <c r="D4" s="237" t="s">
        <v>85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23" t="s">
        <v>86</v>
      </c>
      <c r="P4" s="223" t="s">
        <v>87</v>
      </c>
      <c r="Q4" s="223" t="s">
        <v>88</v>
      </c>
      <c r="R4" s="223" t="s">
        <v>89</v>
      </c>
      <c r="S4" s="225" t="s">
        <v>90</v>
      </c>
    </row>
    <row r="5" spans="1:19" ht="40.5" customHeight="1">
      <c r="A5" s="235"/>
      <c r="B5" s="236"/>
      <c r="C5" s="39"/>
      <c r="D5" s="19" t="s">
        <v>91</v>
      </c>
      <c r="E5" s="19" t="s">
        <v>92</v>
      </c>
      <c r="F5" s="19" t="s">
        <v>2</v>
      </c>
      <c r="G5" s="19" t="s">
        <v>3</v>
      </c>
      <c r="H5" s="19" t="s">
        <v>93</v>
      </c>
      <c r="I5" s="19" t="s">
        <v>94</v>
      </c>
      <c r="J5" s="19" t="s">
        <v>95</v>
      </c>
      <c r="K5" s="19" t="s">
        <v>96</v>
      </c>
      <c r="L5" s="19" t="s">
        <v>8</v>
      </c>
      <c r="M5" s="19" t="s">
        <v>9</v>
      </c>
      <c r="N5" s="19" t="s">
        <v>97</v>
      </c>
      <c r="O5" s="224"/>
      <c r="P5" s="224"/>
      <c r="Q5" s="224"/>
      <c r="R5" s="224"/>
      <c r="S5" s="226"/>
    </row>
    <row r="6" spans="1:19" ht="27" customHeight="1">
      <c r="A6" s="227" t="s">
        <v>91</v>
      </c>
      <c r="B6" s="228"/>
      <c r="C6" s="18"/>
      <c r="D6" s="79">
        <f>SUM(D7:D10)</f>
        <v>237</v>
      </c>
      <c r="E6" s="79">
        <f>SUM(E7:E10)</f>
        <v>126</v>
      </c>
      <c r="F6" s="79">
        <f aca="true" t="shared" si="0" ref="F6:R6">SUM(F7:F10)</f>
        <v>19</v>
      </c>
      <c r="G6" s="79">
        <f t="shared" si="0"/>
        <v>18</v>
      </c>
      <c r="H6" s="79">
        <f t="shared" si="0"/>
        <v>15</v>
      </c>
      <c r="I6" s="79">
        <f t="shared" si="0"/>
        <v>12</v>
      </c>
      <c r="J6" s="79">
        <f t="shared" si="0"/>
        <v>12</v>
      </c>
      <c r="K6" s="79">
        <f t="shared" si="0"/>
        <v>10</v>
      </c>
      <c r="L6" s="79">
        <f t="shared" si="0"/>
        <v>12</v>
      </c>
      <c r="M6" s="79">
        <f t="shared" si="0"/>
        <v>7</v>
      </c>
      <c r="N6" s="79">
        <f t="shared" si="0"/>
        <v>6</v>
      </c>
      <c r="O6" s="79">
        <f t="shared" si="0"/>
        <v>11</v>
      </c>
      <c r="P6" s="79">
        <f t="shared" si="0"/>
        <v>2</v>
      </c>
      <c r="Q6" s="79">
        <f t="shared" si="0"/>
        <v>70</v>
      </c>
      <c r="R6" s="79">
        <f t="shared" si="0"/>
        <v>0</v>
      </c>
      <c r="S6" s="80">
        <f>S7+S9</f>
        <v>2587602</v>
      </c>
    </row>
    <row r="7" spans="1:19" ht="27" customHeight="1">
      <c r="A7" s="229" t="s">
        <v>98</v>
      </c>
      <c r="B7" s="230"/>
      <c r="C7" s="82"/>
      <c r="D7" s="83">
        <f>SUM(E7:N7)</f>
        <v>1</v>
      </c>
      <c r="E7" s="218">
        <v>1</v>
      </c>
      <c r="F7" s="219" t="s">
        <v>99</v>
      </c>
      <c r="G7" s="219" t="s">
        <v>99</v>
      </c>
      <c r="H7" s="219" t="s">
        <v>99</v>
      </c>
      <c r="I7" s="219" t="s">
        <v>99</v>
      </c>
      <c r="J7" s="219" t="s">
        <v>99</v>
      </c>
      <c r="K7" s="219" t="s">
        <v>99</v>
      </c>
      <c r="L7" s="219" t="s">
        <v>99</v>
      </c>
      <c r="M7" s="219" t="s">
        <v>99</v>
      </c>
      <c r="N7" s="219" t="s">
        <v>99</v>
      </c>
      <c r="O7" s="49">
        <v>0</v>
      </c>
      <c r="P7" s="49">
        <v>0</v>
      </c>
      <c r="Q7" s="49">
        <v>0</v>
      </c>
      <c r="R7" s="49">
        <v>0</v>
      </c>
      <c r="S7" s="84">
        <v>1919573</v>
      </c>
    </row>
    <row r="8" spans="1:19" ht="27" customHeight="1">
      <c r="A8" s="231" t="s">
        <v>12</v>
      </c>
      <c r="B8" s="232"/>
      <c r="C8" s="85"/>
      <c r="D8" s="51">
        <f>SUM(E8:N8)</f>
        <v>0</v>
      </c>
      <c r="E8" s="220" t="s">
        <v>100</v>
      </c>
      <c r="F8" s="220" t="s">
        <v>100</v>
      </c>
      <c r="G8" s="220" t="s">
        <v>100</v>
      </c>
      <c r="H8" s="220" t="s">
        <v>100</v>
      </c>
      <c r="I8" s="220" t="s">
        <v>100</v>
      </c>
      <c r="J8" s="220" t="s">
        <v>100</v>
      </c>
      <c r="K8" s="220" t="s">
        <v>100</v>
      </c>
      <c r="L8" s="220" t="s">
        <v>100</v>
      </c>
      <c r="M8" s="220" t="s">
        <v>100</v>
      </c>
      <c r="N8" s="220" t="s">
        <v>100</v>
      </c>
      <c r="O8" s="49">
        <v>0</v>
      </c>
      <c r="P8" s="49">
        <v>0</v>
      </c>
      <c r="Q8" s="49">
        <v>0</v>
      </c>
      <c r="R8" s="49">
        <v>0</v>
      </c>
      <c r="S8" s="30"/>
    </row>
    <row r="9" spans="1:19" ht="27" customHeight="1">
      <c r="A9" s="231" t="s">
        <v>13</v>
      </c>
      <c r="B9" s="232"/>
      <c r="C9" s="85"/>
      <c r="D9" s="51">
        <f>SUM(E9:N9)</f>
        <v>236</v>
      </c>
      <c r="E9" s="221">
        <v>125</v>
      </c>
      <c r="F9" s="221">
        <v>19</v>
      </c>
      <c r="G9" s="221">
        <v>18</v>
      </c>
      <c r="H9" s="221">
        <v>15</v>
      </c>
      <c r="I9" s="221">
        <v>12</v>
      </c>
      <c r="J9" s="221">
        <v>12</v>
      </c>
      <c r="K9" s="221">
        <v>10</v>
      </c>
      <c r="L9" s="221">
        <v>12</v>
      </c>
      <c r="M9" s="221">
        <v>7</v>
      </c>
      <c r="N9" s="221">
        <v>6</v>
      </c>
      <c r="O9" s="49">
        <v>11</v>
      </c>
      <c r="P9" s="49">
        <v>2</v>
      </c>
      <c r="Q9" s="49">
        <v>70</v>
      </c>
      <c r="R9" s="60">
        <v>0</v>
      </c>
      <c r="S9" s="50">
        <v>668029</v>
      </c>
    </row>
    <row r="10" spans="1:19" ht="27" customHeight="1">
      <c r="A10" s="231" t="s">
        <v>101</v>
      </c>
      <c r="B10" s="232"/>
      <c r="C10" s="85"/>
      <c r="D10" s="51">
        <f>SUM(E10:N10)</f>
        <v>0</v>
      </c>
      <c r="E10" s="220" t="s">
        <v>100</v>
      </c>
      <c r="F10" s="220" t="s">
        <v>100</v>
      </c>
      <c r="G10" s="220" t="s">
        <v>100</v>
      </c>
      <c r="H10" s="220" t="s">
        <v>100</v>
      </c>
      <c r="I10" s="220" t="s">
        <v>100</v>
      </c>
      <c r="J10" s="220" t="s">
        <v>100</v>
      </c>
      <c r="K10" s="220" t="s">
        <v>100</v>
      </c>
      <c r="L10" s="220" t="s">
        <v>100</v>
      </c>
      <c r="M10" s="220" t="s">
        <v>100</v>
      </c>
      <c r="N10" s="220" t="s">
        <v>100</v>
      </c>
      <c r="O10" s="49">
        <v>0</v>
      </c>
      <c r="P10" s="49">
        <v>0</v>
      </c>
      <c r="Q10" s="49">
        <v>0</v>
      </c>
      <c r="R10" s="49">
        <v>0</v>
      </c>
      <c r="S10" s="50"/>
    </row>
    <row r="11" spans="1:19" ht="27" customHeight="1">
      <c r="A11" s="29"/>
      <c r="B11" s="86" t="s">
        <v>102</v>
      </c>
      <c r="C11" s="87"/>
      <c r="D11" s="88">
        <f>SUM(E11:N11)</f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90"/>
    </row>
    <row r="12" ht="7.5" customHeight="1"/>
    <row r="13" spans="17:19" ht="13.5">
      <c r="Q13" s="5"/>
      <c r="R13" s="5"/>
      <c r="S13" s="5" t="s">
        <v>103</v>
      </c>
    </row>
  </sheetData>
  <sheetProtection/>
  <mergeCells count="12">
    <mergeCell ref="A9:B9"/>
    <mergeCell ref="A10:B10"/>
    <mergeCell ref="A4:B5"/>
    <mergeCell ref="D4:N4"/>
    <mergeCell ref="O4:O5"/>
    <mergeCell ref="P4:P5"/>
    <mergeCell ref="Q4:Q5"/>
    <mergeCell ref="R4:R5"/>
    <mergeCell ref="S4:S5"/>
    <mergeCell ref="A6:B6"/>
    <mergeCell ref="A7:B7"/>
    <mergeCell ref="A8:B8"/>
  </mergeCells>
  <printOptions horizontalCentered="1"/>
  <pageMargins left="0.7086614173228347" right="0.7086614173228347" top="0.7874015748031497" bottom="0.7874015748031497" header="0.4724409448818898" footer="0.4724409448818898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4"/>
  </sheetPr>
  <dimension ref="A1:J22"/>
  <sheetViews>
    <sheetView zoomScalePageLayoutView="0" workbookViewId="0" topLeftCell="A1">
      <selection activeCell="N31" sqref="N31"/>
    </sheetView>
  </sheetViews>
  <sheetFormatPr defaultColWidth="9.00390625" defaultRowHeight="13.5"/>
  <cols>
    <col min="1" max="1" width="26.625" style="3" customWidth="1"/>
    <col min="2" max="2" width="0.875" style="3" customWidth="1"/>
    <col min="3" max="6" width="15.125" style="3" customWidth="1"/>
    <col min="7" max="16384" width="9.00390625" style="3" customWidth="1"/>
  </cols>
  <sheetData>
    <row r="1" spans="1:5" ht="18.75" customHeight="1">
      <c r="A1" s="2" t="s">
        <v>401</v>
      </c>
      <c r="B1" s="2"/>
      <c r="C1" s="2"/>
      <c r="D1" s="2"/>
      <c r="E1" s="2"/>
    </row>
    <row r="2" ht="13.5">
      <c r="F2" s="5" t="s">
        <v>76</v>
      </c>
    </row>
    <row r="3" spans="1:6" ht="30" customHeight="1">
      <c r="A3" s="31" t="s">
        <v>400</v>
      </c>
      <c r="B3" s="23"/>
      <c r="C3" s="217" t="s">
        <v>399</v>
      </c>
      <c r="D3" s="217" t="s">
        <v>398</v>
      </c>
      <c r="E3" s="363" t="s">
        <v>397</v>
      </c>
      <c r="F3" s="362" t="s">
        <v>396</v>
      </c>
    </row>
    <row r="4" spans="1:6" ht="27" customHeight="1">
      <c r="A4" s="32" t="s">
        <v>32</v>
      </c>
      <c r="B4" s="18"/>
      <c r="C4" s="115">
        <f>SUM(C5:C12)</f>
        <v>387</v>
      </c>
      <c r="D4" s="115">
        <f>SUM(D5:D12)</f>
        <v>372</v>
      </c>
      <c r="E4" s="115">
        <f>SUM(E5:E12)</f>
        <v>43</v>
      </c>
      <c r="F4" s="116">
        <f>SUM(F5:F12)</f>
        <v>0</v>
      </c>
    </row>
    <row r="5" spans="1:6" ht="27" customHeight="1">
      <c r="A5" s="40" t="s">
        <v>395</v>
      </c>
      <c r="B5" s="22"/>
      <c r="C5" s="361">
        <v>111</v>
      </c>
      <c r="D5" s="156">
        <v>103</v>
      </c>
      <c r="E5" s="156">
        <v>2</v>
      </c>
      <c r="F5" s="157">
        <v>0</v>
      </c>
    </row>
    <row r="6" spans="1:6" ht="27" customHeight="1">
      <c r="A6" s="4" t="s">
        <v>394</v>
      </c>
      <c r="B6" s="15"/>
      <c r="C6" s="117">
        <v>20</v>
      </c>
      <c r="D6" s="118">
        <v>17</v>
      </c>
      <c r="E6" s="126">
        <v>1</v>
      </c>
      <c r="F6" s="126">
        <v>0</v>
      </c>
    </row>
    <row r="7" spans="1:6" ht="27" customHeight="1">
      <c r="A7" s="4" t="s">
        <v>393</v>
      </c>
      <c r="B7" s="15"/>
      <c r="C7" s="117">
        <v>9</v>
      </c>
      <c r="D7" s="118">
        <v>8</v>
      </c>
      <c r="E7" s="126">
        <v>0</v>
      </c>
      <c r="F7" s="126">
        <v>0</v>
      </c>
    </row>
    <row r="8" spans="1:6" ht="27" customHeight="1">
      <c r="A8" s="4" t="s">
        <v>392</v>
      </c>
      <c r="B8" s="15"/>
      <c r="C8" s="117">
        <v>18</v>
      </c>
      <c r="D8" s="118">
        <v>18</v>
      </c>
      <c r="E8" s="126">
        <v>5</v>
      </c>
      <c r="F8" s="126">
        <v>0</v>
      </c>
    </row>
    <row r="9" spans="1:10" ht="27" customHeight="1">
      <c r="A9" s="4" t="s">
        <v>391</v>
      </c>
      <c r="B9" s="15"/>
      <c r="C9" s="117">
        <v>107</v>
      </c>
      <c r="D9" s="118">
        <v>105</v>
      </c>
      <c r="E9" s="126">
        <v>24</v>
      </c>
      <c r="F9" s="126">
        <v>0</v>
      </c>
      <c r="J9" s="6"/>
    </row>
    <row r="10" spans="1:6" ht="27" customHeight="1">
      <c r="A10" s="4" t="s">
        <v>390</v>
      </c>
      <c r="B10" s="15"/>
      <c r="C10" s="117">
        <v>25</v>
      </c>
      <c r="D10" s="118">
        <v>25</v>
      </c>
      <c r="E10" s="126">
        <v>2</v>
      </c>
      <c r="F10" s="126">
        <v>0</v>
      </c>
    </row>
    <row r="11" spans="1:6" ht="27" customHeight="1">
      <c r="A11" s="4" t="s">
        <v>389</v>
      </c>
      <c r="B11" s="15"/>
      <c r="C11" s="117">
        <v>39</v>
      </c>
      <c r="D11" s="118">
        <v>38</v>
      </c>
      <c r="E11" s="126">
        <v>6</v>
      </c>
      <c r="F11" s="126">
        <v>0</v>
      </c>
    </row>
    <row r="12" spans="1:6" ht="27" customHeight="1">
      <c r="A12" s="27" t="s">
        <v>388</v>
      </c>
      <c r="B12" s="28"/>
      <c r="C12" s="121">
        <v>58</v>
      </c>
      <c r="D12" s="122">
        <v>58</v>
      </c>
      <c r="E12" s="128">
        <v>3</v>
      </c>
      <c r="F12" s="128">
        <v>0</v>
      </c>
    </row>
    <row r="13" ht="16.5" customHeight="1">
      <c r="F13" s="36" t="s">
        <v>366</v>
      </c>
    </row>
    <row r="14" spans="3:5" ht="13.5">
      <c r="C14" s="357"/>
      <c r="D14" s="357"/>
      <c r="E14" s="357"/>
    </row>
    <row r="22" ht="13.5">
      <c r="C22" s="6"/>
    </row>
  </sheetData>
  <sheetProtection/>
  <printOptions horizontalCentered="1"/>
  <pageMargins left="0.7086614173228347" right="0.7086614173228347" top="6.338582677165355" bottom="0.7874015748031497" header="0.4724409448818898" footer="0.4724409448818898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M50"/>
  <sheetViews>
    <sheetView zoomScalePageLayoutView="0" workbookViewId="0" topLeftCell="A1">
      <selection activeCell="N31" sqref="N31"/>
    </sheetView>
  </sheetViews>
  <sheetFormatPr defaultColWidth="9.00390625" defaultRowHeight="13.5"/>
  <cols>
    <col min="1" max="1" width="10.25390625" style="6" customWidth="1"/>
    <col min="2" max="3" width="6.25390625" style="6" customWidth="1"/>
    <col min="4" max="4" width="6.75390625" style="6" customWidth="1"/>
    <col min="5" max="6" width="6.25390625" style="6" customWidth="1"/>
    <col min="7" max="7" width="6.75390625" style="6" customWidth="1"/>
    <col min="8" max="9" width="6.25390625" style="6" customWidth="1"/>
    <col min="10" max="10" width="6.75390625" style="364" customWidth="1"/>
    <col min="11" max="12" width="6.25390625" style="6" customWidth="1"/>
    <col min="13" max="13" width="6.875" style="6" customWidth="1"/>
    <col min="14" max="14" width="2.125" style="6" customWidth="1"/>
    <col min="15" max="15" width="9.00390625" style="6" customWidth="1"/>
    <col min="16" max="16" width="1.625" style="6" customWidth="1"/>
    <col min="17" max="16384" width="9.00390625" style="6" customWidth="1"/>
  </cols>
  <sheetData>
    <row r="1" spans="1:5" ht="14.25">
      <c r="A1" s="414" t="s">
        <v>442</v>
      </c>
      <c r="B1" s="414"/>
      <c r="C1" s="414"/>
      <c r="D1" s="414"/>
      <c r="E1" s="179"/>
    </row>
    <row r="2" spans="1:13" ht="14.25">
      <c r="A2" s="413"/>
      <c r="B2" s="413"/>
      <c r="C2" s="413"/>
      <c r="D2" s="413"/>
      <c r="E2" s="412"/>
      <c r="F2" s="29"/>
      <c r="G2" s="29"/>
      <c r="H2" s="29"/>
      <c r="I2" s="29"/>
      <c r="J2" s="411"/>
      <c r="K2" s="29"/>
      <c r="L2" s="29"/>
      <c r="M2" s="410" t="s">
        <v>76</v>
      </c>
    </row>
    <row r="3" spans="1:13" ht="30.75" customHeight="1">
      <c r="A3" s="409" t="s">
        <v>418</v>
      </c>
      <c r="B3" s="408" t="s">
        <v>441</v>
      </c>
      <c r="C3" s="407"/>
      <c r="D3" s="407"/>
      <c r="E3" s="408" t="s">
        <v>440</v>
      </c>
      <c r="F3" s="407"/>
      <c r="G3" s="407"/>
      <c r="H3" s="408" t="s">
        <v>439</v>
      </c>
      <c r="I3" s="407"/>
      <c r="J3" s="407"/>
      <c r="K3" s="408" t="s">
        <v>438</v>
      </c>
      <c r="L3" s="407"/>
      <c r="M3" s="406"/>
    </row>
    <row r="4" spans="1:13" ht="36.75" customHeight="1">
      <c r="A4" s="390"/>
      <c r="B4" s="380" t="s">
        <v>413</v>
      </c>
      <c r="C4" s="380" t="s">
        <v>412</v>
      </c>
      <c r="D4" s="383" t="s">
        <v>411</v>
      </c>
      <c r="E4" s="380" t="s">
        <v>413</v>
      </c>
      <c r="F4" s="380" t="s">
        <v>412</v>
      </c>
      <c r="G4" s="383" t="s">
        <v>411</v>
      </c>
      <c r="H4" s="380" t="s">
        <v>413</v>
      </c>
      <c r="I4" s="380" t="s">
        <v>412</v>
      </c>
      <c r="J4" s="402" t="s">
        <v>411</v>
      </c>
      <c r="K4" s="380" t="s">
        <v>413</v>
      </c>
      <c r="L4" s="380" t="s">
        <v>412</v>
      </c>
      <c r="M4" s="379" t="s">
        <v>411</v>
      </c>
    </row>
    <row r="5" spans="1:13" ht="30" customHeight="1">
      <c r="A5" s="405" t="s">
        <v>437</v>
      </c>
      <c r="B5" s="79">
        <f>SUM(B6:B12)</f>
        <v>797</v>
      </c>
      <c r="C5" s="79">
        <f>SUM(C6:C12)</f>
        <v>8</v>
      </c>
      <c r="D5" s="377">
        <f>C5/B5*100</f>
        <v>1.0037641154328731</v>
      </c>
      <c r="E5" s="79">
        <f>SUM(E6:E12)</f>
        <v>789</v>
      </c>
      <c r="F5" s="79">
        <f>SUM(F6:F12)</f>
        <v>285</v>
      </c>
      <c r="G5" s="377">
        <f>F5/E5*100</f>
        <v>36.12167300380228</v>
      </c>
      <c r="H5" s="79">
        <f>SUM(H6:H12)</f>
        <v>788</v>
      </c>
      <c r="I5" s="79">
        <f>SUM(I6:I12)</f>
        <v>33</v>
      </c>
      <c r="J5" s="376">
        <f>I5/H5*100</f>
        <v>4.187817258883249</v>
      </c>
      <c r="K5" s="79">
        <f>SUM(K6:K12)</f>
        <v>788</v>
      </c>
      <c r="L5" s="79">
        <f>SUM(L6:L12)</f>
        <v>4</v>
      </c>
      <c r="M5" s="375">
        <f>L5/K5*100</f>
        <v>0.5076142131979695</v>
      </c>
    </row>
    <row r="6" spans="1:13" ht="30" customHeight="1">
      <c r="A6" s="404" t="s">
        <v>409</v>
      </c>
      <c r="B6" s="144">
        <f>'[1]元データ'!$C$5</f>
        <v>10</v>
      </c>
      <c r="C6" s="49">
        <f>'[1]元データ'!$D$5</f>
        <v>0</v>
      </c>
      <c r="D6" s="373">
        <f>C6/B6*100</f>
        <v>0</v>
      </c>
      <c r="E6" s="371">
        <f>'[1]元データ'!$C$43</f>
        <v>10</v>
      </c>
      <c r="F6" s="49">
        <f>'[1]元データ'!$D$43</f>
        <v>5</v>
      </c>
      <c r="G6" s="373">
        <f>F6/E6*100</f>
        <v>50</v>
      </c>
      <c r="H6" s="144">
        <f>'[1]元データ'!$C$7</f>
        <v>10</v>
      </c>
      <c r="I6" s="49">
        <f>'[1]元データ'!$D$7</f>
        <v>0</v>
      </c>
      <c r="J6" s="372">
        <f>I6/H6*100</f>
        <v>0</v>
      </c>
      <c r="K6" s="144">
        <f>'[1]元データ'!$C$8</f>
        <v>10</v>
      </c>
      <c r="L6" s="49">
        <f>'[1]元データ'!$D$8</f>
        <v>0</v>
      </c>
      <c r="M6" s="370">
        <f>L6/K6*100</f>
        <v>0</v>
      </c>
    </row>
    <row r="7" spans="1:13" ht="30" customHeight="1">
      <c r="A7" s="404" t="s">
        <v>408</v>
      </c>
      <c r="B7" s="144">
        <f>'[1]元データ'!$E$5</f>
        <v>35</v>
      </c>
      <c r="C7" s="49">
        <f>'[1]元データ'!$F$5</f>
        <v>0</v>
      </c>
      <c r="D7" s="373">
        <f>C7/B7*100</f>
        <v>0</v>
      </c>
      <c r="E7" s="371">
        <f>'[1]元データ'!$E$43</f>
        <v>35</v>
      </c>
      <c r="F7" s="49">
        <f>'[1]元データ'!$F$43</f>
        <v>23</v>
      </c>
      <c r="G7" s="373">
        <f>F7/E7*100</f>
        <v>65.71428571428571</v>
      </c>
      <c r="H7" s="144">
        <f>'[1]元データ'!$E$7</f>
        <v>35</v>
      </c>
      <c r="I7" s="49">
        <f>'[1]元データ'!$F$7</f>
        <v>0</v>
      </c>
      <c r="J7" s="372">
        <f>I7/H7*100</f>
        <v>0</v>
      </c>
      <c r="K7" s="144">
        <f>'[1]元データ'!$E$8</f>
        <v>35</v>
      </c>
      <c r="L7" s="49">
        <f>'[1]元データ'!$F$8</f>
        <v>0</v>
      </c>
      <c r="M7" s="370">
        <f>L7/K7*100</f>
        <v>0</v>
      </c>
    </row>
    <row r="8" spans="1:13" ht="30" customHeight="1">
      <c r="A8" s="404" t="s">
        <v>436</v>
      </c>
      <c r="B8" s="144">
        <f>'[1]元データ'!$G$5</f>
        <v>169</v>
      </c>
      <c r="C8" s="371">
        <f>'[1]元データ'!$H$5</f>
        <v>1</v>
      </c>
      <c r="D8" s="373">
        <f>C8/B8*100</f>
        <v>0.591715976331361</v>
      </c>
      <c r="E8" s="371">
        <f>'[1]元データ'!$G$43</f>
        <v>168</v>
      </c>
      <c r="F8" s="49">
        <f>'[1]元データ'!$H$43</f>
        <v>80</v>
      </c>
      <c r="G8" s="373">
        <f>F8/E8*100</f>
        <v>47.61904761904761</v>
      </c>
      <c r="H8" s="144">
        <f>'[1]元データ'!$G$7</f>
        <v>167</v>
      </c>
      <c r="I8" s="144">
        <f>'[1]元データ'!$H$7</f>
        <v>13</v>
      </c>
      <c r="J8" s="372">
        <f>I8/H8*100</f>
        <v>7.784431137724551</v>
      </c>
      <c r="K8" s="144">
        <f>'[1]元データ'!$G$8</f>
        <v>167</v>
      </c>
      <c r="L8" s="49">
        <f>'[1]元データ'!$H$8</f>
        <v>2</v>
      </c>
      <c r="M8" s="370">
        <f>L8/K8*100</f>
        <v>1.1976047904191618</v>
      </c>
    </row>
    <row r="9" spans="1:13" ht="30" customHeight="1">
      <c r="A9" s="404" t="s">
        <v>406</v>
      </c>
      <c r="B9" s="144">
        <f>'[1]元データ'!$I$5</f>
        <v>368</v>
      </c>
      <c r="C9" s="371">
        <f>'[1]元データ'!$J$5</f>
        <v>5</v>
      </c>
      <c r="D9" s="373">
        <f>C9/B9*100</f>
        <v>1.358695652173913</v>
      </c>
      <c r="E9" s="371">
        <f>'[1]元データ'!$I$43</f>
        <v>363</v>
      </c>
      <c r="F9" s="49">
        <f>'[1]元データ'!$J$43</f>
        <v>89</v>
      </c>
      <c r="G9" s="373">
        <f>F9/E9*100</f>
        <v>24.517906336088156</v>
      </c>
      <c r="H9" s="144">
        <f>'[1]元データ'!$I$7</f>
        <v>363</v>
      </c>
      <c r="I9" s="144">
        <f>'[1]元データ'!$J$7</f>
        <v>12</v>
      </c>
      <c r="J9" s="372">
        <f>I9/H9*100</f>
        <v>3.3057851239669422</v>
      </c>
      <c r="K9" s="144">
        <f>'[1]元データ'!$I$8</f>
        <v>363</v>
      </c>
      <c r="L9" s="144">
        <f>'[1]元データ'!$J$8</f>
        <v>2</v>
      </c>
      <c r="M9" s="370">
        <f>L9/K9*100</f>
        <v>0.5509641873278237</v>
      </c>
    </row>
    <row r="10" spans="1:13" ht="30" customHeight="1">
      <c r="A10" s="404" t="s">
        <v>435</v>
      </c>
      <c r="B10" s="144">
        <f>'[1]元データ'!$K$5</f>
        <v>62</v>
      </c>
      <c r="C10" s="373">
        <f>'[1]元データ'!$L$5</f>
        <v>0</v>
      </c>
      <c r="D10" s="373">
        <f>C10/B10*100</f>
        <v>0</v>
      </c>
      <c r="E10" s="371">
        <f>'[1]元データ'!$K$43</f>
        <v>62</v>
      </c>
      <c r="F10" s="49">
        <f>'[1]元データ'!$L$43</f>
        <v>17</v>
      </c>
      <c r="G10" s="373">
        <f>F10/E10*100</f>
        <v>27.419354838709676</v>
      </c>
      <c r="H10" s="144">
        <f>'[1]元データ'!$K$7</f>
        <v>62</v>
      </c>
      <c r="I10" s="49">
        <f>'[1]元データ'!$L$7</f>
        <v>1</v>
      </c>
      <c r="J10" s="372">
        <f>I10/H10*100</f>
        <v>1.6129032258064515</v>
      </c>
      <c r="K10" s="144">
        <f>'[1]元データ'!$K$8</f>
        <v>62</v>
      </c>
      <c r="L10" s="49">
        <f>'[1]元データ'!$L$8</f>
        <v>0</v>
      </c>
      <c r="M10" s="370">
        <f>L10/K10*100</f>
        <v>0</v>
      </c>
    </row>
    <row r="11" spans="1:13" ht="30" customHeight="1">
      <c r="A11" s="404" t="s">
        <v>434</v>
      </c>
      <c r="B11" s="144">
        <f>'[1]元データ'!$M$5</f>
        <v>104</v>
      </c>
      <c r="C11" s="371">
        <f>'[1]元データ'!$N$5</f>
        <v>2</v>
      </c>
      <c r="D11" s="373">
        <f>C11/B11*100</f>
        <v>1.9230769230769231</v>
      </c>
      <c r="E11" s="371">
        <f>'[1]元データ'!$M$43</f>
        <v>102</v>
      </c>
      <c r="F11" s="49">
        <f>'[1]元データ'!$N$43</f>
        <v>50</v>
      </c>
      <c r="G11" s="373">
        <f>F11/E11*100</f>
        <v>49.01960784313725</v>
      </c>
      <c r="H11" s="144">
        <f>'[1]元データ'!$M$7</f>
        <v>102</v>
      </c>
      <c r="I11" s="144">
        <f>'[1]元データ'!$N$7</f>
        <v>4</v>
      </c>
      <c r="J11" s="372">
        <f>I11/H11*100</f>
        <v>3.9215686274509802</v>
      </c>
      <c r="K11" s="144">
        <f>'[1]元データ'!$M$8</f>
        <v>102</v>
      </c>
      <c r="L11" s="49">
        <f>'[1]元データ'!$N$8</f>
        <v>0</v>
      </c>
      <c r="M11" s="370">
        <f>L11/K11*100</f>
        <v>0</v>
      </c>
    </row>
    <row r="12" spans="1:13" ht="30" customHeight="1">
      <c r="A12" s="369" t="s">
        <v>148</v>
      </c>
      <c r="B12" s="89">
        <f>'[1]元データ'!$Y$5</f>
        <v>49</v>
      </c>
      <c r="C12" s="89">
        <f>'[1]元データ'!$Z$5</f>
        <v>0</v>
      </c>
      <c r="D12" s="368">
        <f>C12/B12*100</f>
        <v>0</v>
      </c>
      <c r="E12" s="89">
        <f>'[1]元データ'!$Y$43</f>
        <v>49</v>
      </c>
      <c r="F12" s="89">
        <f>'[1]元データ'!$Z$43</f>
        <v>21</v>
      </c>
      <c r="G12" s="368">
        <f>F12/E12*100</f>
        <v>42.857142857142854</v>
      </c>
      <c r="H12" s="89">
        <f>'[1]元データ'!$Y$7</f>
        <v>49</v>
      </c>
      <c r="I12" s="89">
        <f>'[1]元データ'!$Z$7</f>
        <v>3</v>
      </c>
      <c r="J12" s="366">
        <f>I12/H12*100</f>
        <v>6.122448979591836</v>
      </c>
      <c r="K12" s="89">
        <f>'[1]元データ'!$Y$8</f>
        <v>49</v>
      </c>
      <c r="L12" s="89">
        <f>'[1]元データ'!$Z$8</f>
        <v>0</v>
      </c>
      <c r="M12" s="365">
        <f>L12/K12*100</f>
        <v>0</v>
      </c>
    </row>
    <row r="13" spans="1:13" ht="34.5" customHeight="1">
      <c r="A13" s="393"/>
      <c r="B13" s="391"/>
      <c r="C13" s="391"/>
      <c r="D13" s="391"/>
      <c r="E13" s="391"/>
      <c r="F13" s="391"/>
      <c r="G13" s="391"/>
      <c r="H13" s="391"/>
      <c r="I13" s="391"/>
      <c r="J13" s="403"/>
      <c r="K13" s="391"/>
      <c r="L13" s="391"/>
      <c r="M13" s="391"/>
    </row>
    <row r="14" spans="1:13" ht="30.75" customHeight="1">
      <c r="A14" s="390" t="s">
        <v>418</v>
      </c>
      <c r="B14" s="387" t="s">
        <v>433</v>
      </c>
      <c r="C14" s="386"/>
      <c r="D14" s="386"/>
      <c r="E14" s="387" t="s">
        <v>432</v>
      </c>
      <c r="F14" s="386"/>
      <c r="G14" s="386"/>
      <c r="H14" s="387" t="s">
        <v>431</v>
      </c>
      <c r="I14" s="386"/>
      <c r="J14" s="386"/>
      <c r="K14" s="387" t="s">
        <v>430</v>
      </c>
      <c r="L14" s="386"/>
      <c r="M14" s="385"/>
    </row>
    <row r="15" spans="1:13" ht="36.75" customHeight="1">
      <c r="A15" s="384"/>
      <c r="B15" s="380" t="s">
        <v>413</v>
      </c>
      <c r="C15" s="380" t="s">
        <v>412</v>
      </c>
      <c r="D15" s="383" t="s">
        <v>429</v>
      </c>
      <c r="E15" s="380" t="s">
        <v>413</v>
      </c>
      <c r="F15" s="380" t="s">
        <v>412</v>
      </c>
      <c r="G15" s="383" t="s">
        <v>411</v>
      </c>
      <c r="H15" s="380" t="s">
        <v>413</v>
      </c>
      <c r="I15" s="380" t="s">
        <v>412</v>
      </c>
      <c r="J15" s="402" t="s">
        <v>411</v>
      </c>
      <c r="K15" s="380" t="s">
        <v>413</v>
      </c>
      <c r="L15" s="380" t="s">
        <v>412</v>
      </c>
      <c r="M15" s="379" t="s">
        <v>411</v>
      </c>
    </row>
    <row r="16" spans="1:13" ht="30" customHeight="1">
      <c r="A16" s="378" t="s">
        <v>428</v>
      </c>
      <c r="B16" s="79">
        <f>SUM(B17:B23)</f>
        <v>788</v>
      </c>
      <c r="C16" s="79">
        <f>SUM(C17:C23)</f>
        <v>283</v>
      </c>
      <c r="D16" s="377">
        <f>C16/B16*100</f>
        <v>35.91370558375635</v>
      </c>
      <c r="E16" s="79">
        <f>SUM(E17:E23)</f>
        <v>539</v>
      </c>
      <c r="F16" s="79">
        <f>SUM(F17:F23)</f>
        <v>190</v>
      </c>
      <c r="G16" s="377">
        <f>F16/E16*100</f>
        <v>35.25046382189239</v>
      </c>
      <c r="H16" s="79">
        <f>SUM(H17:H23)</f>
        <v>539</v>
      </c>
      <c r="I16" s="79">
        <f>SUM(I17:I23)</f>
        <v>375</v>
      </c>
      <c r="J16" s="376">
        <f>I16/H16*100</f>
        <v>69.57328385899815</v>
      </c>
      <c r="K16" s="79">
        <f>SUM(K17:K23)</f>
        <v>788</v>
      </c>
      <c r="L16" s="79">
        <f>SUM(L17:L23)</f>
        <v>24</v>
      </c>
      <c r="M16" s="375">
        <f>L16/K16*100</f>
        <v>3.0456852791878175</v>
      </c>
    </row>
    <row r="17" spans="1:13" ht="30" customHeight="1">
      <c r="A17" s="374" t="s">
        <v>409</v>
      </c>
      <c r="B17" s="144">
        <f>'[1]元データ'!$C$9</f>
        <v>10</v>
      </c>
      <c r="C17" s="49">
        <f>'[1]元データ'!$D$9</f>
        <v>3</v>
      </c>
      <c r="D17" s="373">
        <f>C17/B17*100</f>
        <v>30</v>
      </c>
      <c r="E17" s="49">
        <f>'[1]元データ'!$C$10</f>
        <v>7</v>
      </c>
      <c r="F17" s="49">
        <f>'[1]元データ'!$D$10</f>
        <v>1</v>
      </c>
      <c r="G17" s="373">
        <f>F17/E17*100</f>
        <v>14.285714285714285</v>
      </c>
      <c r="H17" s="144">
        <f>'[1]元データ'!$C$11</f>
        <v>7</v>
      </c>
      <c r="I17" s="144">
        <f>'[1]元データ'!$D$11</f>
        <v>4</v>
      </c>
      <c r="J17" s="372">
        <f>I17/H17*100</f>
        <v>57.14285714285714</v>
      </c>
      <c r="K17" s="144">
        <f>'[1]元データ'!$C$12</f>
        <v>10</v>
      </c>
      <c r="L17" s="144">
        <f>'[1]元データ'!$D$12</f>
        <v>1</v>
      </c>
      <c r="M17" s="370">
        <f>L17/K17*100</f>
        <v>10</v>
      </c>
    </row>
    <row r="18" spans="1:13" ht="30" customHeight="1">
      <c r="A18" s="374" t="s">
        <v>408</v>
      </c>
      <c r="B18" s="144">
        <f>'[1]元データ'!$E$9</f>
        <v>35</v>
      </c>
      <c r="C18" s="49">
        <f>'[1]元データ'!$F$9</f>
        <v>4</v>
      </c>
      <c r="D18" s="373">
        <f>C18/B18*100</f>
        <v>11.428571428571429</v>
      </c>
      <c r="E18" s="49">
        <f>'[1]元データ'!$E$10</f>
        <v>29</v>
      </c>
      <c r="F18" s="49">
        <f>'[1]元データ'!$F$10</f>
        <v>5</v>
      </c>
      <c r="G18" s="373">
        <f>F18/E18*100</f>
        <v>17.24137931034483</v>
      </c>
      <c r="H18" s="144">
        <f>'[1]元データ'!$E$11</f>
        <v>29</v>
      </c>
      <c r="I18" s="144">
        <f>'[1]元データ'!$F$11</f>
        <v>10</v>
      </c>
      <c r="J18" s="372">
        <f>I18/H18*100</f>
        <v>34.48275862068966</v>
      </c>
      <c r="K18" s="144">
        <f>'[1]元データ'!$E$12</f>
        <v>35</v>
      </c>
      <c r="L18" s="49">
        <f>'[1]元データ'!$F$12</f>
        <v>0</v>
      </c>
      <c r="M18" s="370">
        <f>L18/K18*100</f>
        <v>0</v>
      </c>
    </row>
    <row r="19" spans="1:13" ht="30" customHeight="1">
      <c r="A19" s="374" t="s">
        <v>427</v>
      </c>
      <c r="B19" s="144">
        <f>'[1]元データ'!$G$9</f>
        <v>167</v>
      </c>
      <c r="C19" s="371">
        <f>'[1]元データ'!$H$9</f>
        <v>44</v>
      </c>
      <c r="D19" s="373">
        <f>C19/B19*100</f>
        <v>26.34730538922156</v>
      </c>
      <c r="E19" s="49">
        <f>'[1]元データ'!$G$10</f>
        <v>88</v>
      </c>
      <c r="F19" s="49">
        <v>45</v>
      </c>
      <c r="G19" s="373">
        <f>F19/E19*100</f>
        <v>51.13636363636363</v>
      </c>
      <c r="H19" s="144">
        <f>'[1]元データ'!$G$11</f>
        <v>89</v>
      </c>
      <c r="I19" s="144">
        <v>65</v>
      </c>
      <c r="J19" s="372">
        <f>I19/H19*100</f>
        <v>73.03370786516854</v>
      </c>
      <c r="K19" s="144">
        <f>'[1]元データ'!$G$12</f>
        <v>167</v>
      </c>
      <c r="L19" s="144">
        <f>'[1]元データ'!$H$12</f>
        <v>3</v>
      </c>
      <c r="M19" s="370">
        <f>L19/K19*100</f>
        <v>1.7964071856287425</v>
      </c>
    </row>
    <row r="20" spans="1:13" ht="30" customHeight="1">
      <c r="A20" s="374" t="s">
        <v>406</v>
      </c>
      <c r="B20" s="144">
        <f>'[1]元データ'!$I$9</f>
        <v>363</v>
      </c>
      <c r="C20" s="371">
        <f>'[1]元データ'!$J$9</f>
        <v>169</v>
      </c>
      <c r="D20" s="373">
        <f>C20/B20*100</f>
        <v>46.5564738292011</v>
      </c>
      <c r="E20" s="49">
        <f>'[1]元データ'!$I$10</f>
        <v>288</v>
      </c>
      <c r="F20" s="49">
        <f>'[1]元データ'!$J$10</f>
        <v>89</v>
      </c>
      <c r="G20" s="373">
        <f>F20/E20*100</f>
        <v>30.90277777777778</v>
      </c>
      <c r="H20" s="144">
        <f>'[1]元データ'!$I$11</f>
        <v>287</v>
      </c>
      <c r="I20" s="144">
        <f>'[1]元データ'!$J$11</f>
        <v>215</v>
      </c>
      <c r="J20" s="372">
        <f>I20/H20*100</f>
        <v>74.91289198606272</v>
      </c>
      <c r="K20" s="144">
        <f>'[1]元データ'!$I$12</f>
        <v>363</v>
      </c>
      <c r="L20" s="144">
        <f>'[1]元データ'!$J$12</f>
        <v>9</v>
      </c>
      <c r="M20" s="370">
        <f>L20/K20*100</f>
        <v>2.479338842975207</v>
      </c>
    </row>
    <row r="21" spans="1:13" ht="30" customHeight="1">
      <c r="A21" s="374" t="s">
        <v>405</v>
      </c>
      <c r="B21" s="144">
        <f>'[1]元データ'!$K$9</f>
        <v>62</v>
      </c>
      <c r="C21" s="371">
        <f>'[1]元データ'!$L$9</f>
        <v>37</v>
      </c>
      <c r="D21" s="373">
        <f>C21/B21*100</f>
        <v>59.67741935483871</v>
      </c>
      <c r="E21" s="49">
        <f>'[1]元データ'!$K$10</f>
        <v>27</v>
      </c>
      <c r="F21" s="49">
        <f>'[1]元データ'!$L$10</f>
        <v>15</v>
      </c>
      <c r="G21" s="373">
        <f>F21/E21*100</f>
        <v>55.55555555555556</v>
      </c>
      <c r="H21" s="144">
        <f>'[1]元データ'!$K$11</f>
        <v>27</v>
      </c>
      <c r="I21" s="144">
        <f>'[1]元データ'!$L$11</f>
        <v>19</v>
      </c>
      <c r="J21" s="372">
        <f>I21/H21*100</f>
        <v>70.37037037037037</v>
      </c>
      <c r="K21" s="144">
        <f>'[1]元データ'!$K$12</f>
        <v>62</v>
      </c>
      <c r="L21" s="144">
        <f>'[1]元データ'!$L$12</f>
        <v>4</v>
      </c>
      <c r="M21" s="370">
        <f>L21/K21*100</f>
        <v>6.451612903225806</v>
      </c>
    </row>
    <row r="22" spans="1:13" ht="30" customHeight="1">
      <c r="A22" s="374" t="s">
        <v>426</v>
      </c>
      <c r="B22" s="144">
        <f>'[1]元データ'!$M$9</f>
        <v>102</v>
      </c>
      <c r="C22" s="371">
        <f>'[1]元データ'!$N$9</f>
        <v>13</v>
      </c>
      <c r="D22" s="373">
        <f>C22/B22*100</f>
        <v>12.745098039215685</v>
      </c>
      <c r="E22" s="49">
        <f>'[1]元データ'!$M$10</f>
        <v>66</v>
      </c>
      <c r="F22" s="49">
        <f>'[1]元データ'!$N$10</f>
        <v>23</v>
      </c>
      <c r="G22" s="373">
        <f>F22/E22*100</f>
        <v>34.84848484848485</v>
      </c>
      <c r="H22" s="144">
        <f>'[1]元データ'!$M$11</f>
        <v>66</v>
      </c>
      <c r="I22" s="144">
        <f>'[1]元データ'!$N$11</f>
        <v>38</v>
      </c>
      <c r="J22" s="372">
        <f>I22/H22*100</f>
        <v>57.57575757575758</v>
      </c>
      <c r="K22" s="144">
        <f>'[1]元データ'!$M$12</f>
        <v>102</v>
      </c>
      <c r="L22" s="144">
        <f>'[1]元データ'!$N$12</f>
        <v>3</v>
      </c>
      <c r="M22" s="370">
        <f>L22/K22*100</f>
        <v>2.941176470588235</v>
      </c>
    </row>
    <row r="23" spans="1:13" ht="30" customHeight="1">
      <c r="A23" s="369" t="s">
        <v>148</v>
      </c>
      <c r="B23" s="89">
        <f>'[1]元データ'!$Y$9</f>
        <v>49</v>
      </c>
      <c r="C23" s="89">
        <f>'[1]元データ'!$Z$9</f>
        <v>13</v>
      </c>
      <c r="D23" s="368">
        <f>C23/B23*100</f>
        <v>26.53061224489796</v>
      </c>
      <c r="E23" s="89">
        <f>'[1]元データ'!$Y$10</f>
        <v>34</v>
      </c>
      <c r="F23" s="89">
        <f>'[1]元データ'!$Z$10</f>
        <v>12</v>
      </c>
      <c r="G23" s="368">
        <f>F23/E23*100</f>
        <v>35.294117647058826</v>
      </c>
      <c r="H23" s="367">
        <f>'[1]元データ'!$Y$11</f>
        <v>34</v>
      </c>
      <c r="I23" s="367">
        <f>'[1]元データ'!$Z$11</f>
        <v>24</v>
      </c>
      <c r="J23" s="366">
        <f>I23/H23*100</f>
        <v>70.58823529411765</v>
      </c>
      <c r="K23" s="89">
        <f>'[1]元データ'!$Y$12</f>
        <v>49</v>
      </c>
      <c r="L23" s="89">
        <f>'[1]元データ'!$Z$12</f>
        <v>4</v>
      </c>
      <c r="M23" s="365">
        <f>L23/K23*100</f>
        <v>8.16326530612245</v>
      </c>
    </row>
    <row r="24" spans="1:13" ht="30" customHeight="1">
      <c r="A24" s="4"/>
      <c r="B24" s="30"/>
      <c r="C24" s="30"/>
      <c r="D24" s="400"/>
      <c r="E24" s="30"/>
      <c r="F24" s="30"/>
      <c r="G24" s="400"/>
      <c r="H24" s="401"/>
      <c r="I24" s="401"/>
      <c r="J24" s="401"/>
      <c r="K24" s="30"/>
      <c r="L24" s="30"/>
      <c r="M24" s="400"/>
    </row>
    <row r="25" spans="1:13" ht="14.25" customHeight="1">
      <c r="A25" s="4"/>
      <c r="B25" s="30"/>
      <c r="C25" s="30"/>
      <c r="D25" s="400"/>
      <c r="E25" s="30"/>
      <c r="F25" s="30"/>
      <c r="G25" s="400"/>
      <c r="H25" s="401"/>
      <c r="I25" s="401"/>
      <c r="J25" s="401"/>
      <c r="K25" s="30"/>
      <c r="L25" s="30"/>
      <c r="M25" s="400"/>
    </row>
    <row r="26" spans="1:13" ht="14.25" customHeight="1">
      <c r="A26" s="399"/>
      <c r="B26" s="29"/>
      <c r="C26" s="29"/>
      <c r="D26" s="29"/>
      <c r="E26" s="29"/>
      <c r="F26" s="29"/>
      <c r="G26" s="29"/>
      <c r="H26" s="398"/>
      <c r="I26" s="398"/>
      <c r="J26" s="398"/>
      <c r="K26" s="29"/>
      <c r="L26" s="29"/>
      <c r="M26" s="29"/>
    </row>
    <row r="27" spans="1:13" ht="30.75" customHeight="1">
      <c r="A27" s="390" t="s">
        <v>418</v>
      </c>
      <c r="B27" s="397" t="s">
        <v>425</v>
      </c>
      <c r="C27" s="396"/>
      <c r="D27" s="396"/>
      <c r="E27" s="397" t="s">
        <v>424</v>
      </c>
      <c r="F27" s="396"/>
      <c r="G27" s="396"/>
      <c r="H27" s="389" t="s">
        <v>423</v>
      </c>
      <c r="I27" s="388"/>
      <c r="J27" s="388"/>
      <c r="K27" s="387" t="s">
        <v>422</v>
      </c>
      <c r="L27" s="386"/>
      <c r="M27" s="385"/>
    </row>
    <row r="28" spans="1:13" ht="36.75" customHeight="1">
      <c r="A28" s="384"/>
      <c r="B28" s="380" t="s">
        <v>413</v>
      </c>
      <c r="C28" s="380" t="s">
        <v>412</v>
      </c>
      <c r="D28" s="383" t="s">
        <v>411</v>
      </c>
      <c r="E28" s="380" t="s">
        <v>413</v>
      </c>
      <c r="F28" s="380" t="s">
        <v>412</v>
      </c>
      <c r="G28" s="383" t="s">
        <v>411</v>
      </c>
      <c r="H28" s="382" t="s">
        <v>413</v>
      </c>
      <c r="I28" s="382" t="s">
        <v>412</v>
      </c>
      <c r="J28" s="381" t="s">
        <v>411</v>
      </c>
      <c r="K28" s="380" t="s">
        <v>413</v>
      </c>
      <c r="L28" s="380" t="s">
        <v>412</v>
      </c>
      <c r="M28" s="379" t="s">
        <v>411</v>
      </c>
    </row>
    <row r="29" spans="1:13" ht="30" customHeight="1">
      <c r="A29" s="378" t="s">
        <v>410</v>
      </c>
      <c r="B29" s="79">
        <f>SUM(B30:B36)</f>
        <v>846</v>
      </c>
      <c r="C29" s="79">
        <f>SUM(C30:C36)</f>
        <v>6</v>
      </c>
      <c r="D29" s="377">
        <f>C29/B29*100</f>
        <v>0.7092198581560284</v>
      </c>
      <c r="E29" s="79">
        <f>SUM(E30:E36)</f>
        <v>840</v>
      </c>
      <c r="F29" s="79">
        <f>SUM(F30:F36)</f>
        <v>3</v>
      </c>
      <c r="G29" s="377">
        <f>F29/E29*100</f>
        <v>0.35714285714285715</v>
      </c>
      <c r="H29" s="79">
        <f>SUM(H30:H36)</f>
        <v>846</v>
      </c>
      <c r="I29" s="79">
        <f>SUM(I30:I36)</f>
        <v>13</v>
      </c>
      <c r="J29" s="376">
        <f>I29/H29*100</f>
        <v>1.5366430260047281</v>
      </c>
      <c r="K29" s="79">
        <f>SUM(K30:K36)</f>
        <v>833</v>
      </c>
      <c r="L29" s="79">
        <f>SUM(L30:L36)</f>
        <v>0</v>
      </c>
      <c r="M29" s="395">
        <f>L29/K29*100</f>
        <v>0</v>
      </c>
    </row>
    <row r="30" spans="1:13" ht="30" customHeight="1">
      <c r="A30" s="374" t="s">
        <v>409</v>
      </c>
      <c r="B30" s="371">
        <f>'[1]元データ'!$C$21</f>
        <v>11</v>
      </c>
      <c r="C30" s="49">
        <f>'[1]元データ'!$D$21</f>
        <v>0</v>
      </c>
      <c r="D30" s="373">
        <f>C30/B30*100</f>
        <v>0</v>
      </c>
      <c r="E30" s="371">
        <f>'[1]元データ'!$C$22</f>
        <v>11</v>
      </c>
      <c r="F30" s="49">
        <f>'[1]元データ'!$D$22</f>
        <v>0</v>
      </c>
      <c r="G30" s="373">
        <f>F30/E30*100</f>
        <v>0</v>
      </c>
      <c r="H30" s="371">
        <f>'[1]元データ'!$C$25</f>
        <v>11</v>
      </c>
      <c r="I30" s="49">
        <f>'[1]元データ'!$D$25</f>
        <v>0</v>
      </c>
      <c r="J30" s="49">
        <f>I30/H30*100</f>
        <v>0</v>
      </c>
      <c r="K30" s="371">
        <f>'[1]元データ'!$C$26</f>
        <v>11</v>
      </c>
      <c r="L30" s="49">
        <f>'[1]元データ'!$D$26</f>
        <v>0</v>
      </c>
      <c r="M30" s="370">
        <f>L30/K30*100</f>
        <v>0</v>
      </c>
    </row>
    <row r="31" spans="1:13" ht="30" customHeight="1">
      <c r="A31" s="374" t="s">
        <v>408</v>
      </c>
      <c r="B31" s="371">
        <f>'[1]元データ'!$E$21</f>
        <v>35</v>
      </c>
      <c r="C31" s="49">
        <f>'[1]元データ'!$F$21</f>
        <v>0</v>
      </c>
      <c r="D31" s="373">
        <f>C31/B31*100</f>
        <v>0</v>
      </c>
      <c r="E31" s="371">
        <f>'[1]元データ'!$E$22</f>
        <v>35</v>
      </c>
      <c r="F31" s="49">
        <f>'[1]元データ'!$F$22</f>
        <v>0</v>
      </c>
      <c r="G31" s="373">
        <f>F31/E31*100</f>
        <v>0</v>
      </c>
      <c r="H31" s="371">
        <f>'[1]元データ'!$E$25</f>
        <v>35</v>
      </c>
      <c r="I31" s="49">
        <f>'[1]元データ'!$F$25</f>
        <v>0</v>
      </c>
      <c r="J31" s="49">
        <f>I31/H31*100</f>
        <v>0</v>
      </c>
      <c r="K31" s="371">
        <f>'[1]元データ'!$E$26</f>
        <v>35</v>
      </c>
      <c r="L31" s="49">
        <f>'[1]元データ'!$F$26</f>
        <v>0</v>
      </c>
      <c r="M31" s="370">
        <f>L31/K31*100</f>
        <v>0</v>
      </c>
    </row>
    <row r="32" spans="1:13" ht="30" customHeight="1">
      <c r="A32" s="374" t="s">
        <v>421</v>
      </c>
      <c r="B32" s="371">
        <f>'[1]元データ'!$G$21</f>
        <v>130</v>
      </c>
      <c r="C32" s="371">
        <f>'[1]元データ'!$H$21</f>
        <v>2</v>
      </c>
      <c r="D32" s="373">
        <f>C32/B32*100</f>
        <v>1.5384615384615385</v>
      </c>
      <c r="E32" s="371">
        <f>'[1]元データ'!$G$22</f>
        <v>128</v>
      </c>
      <c r="F32" s="49">
        <f>'[1]元データ'!$H$22</f>
        <v>0</v>
      </c>
      <c r="G32" s="373">
        <f>F32/E32*100</f>
        <v>0</v>
      </c>
      <c r="H32" s="371">
        <f>'[1]元データ'!$G$25</f>
        <v>130</v>
      </c>
      <c r="I32" s="49">
        <f>'[1]元データ'!$H$25</f>
        <v>1</v>
      </c>
      <c r="J32" s="49">
        <f>I32/H32*100</f>
        <v>0.7692307692307693</v>
      </c>
      <c r="K32" s="371">
        <f>'[1]元データ'!$G$26</f>
        <v>129</v>
      </c>
      <c r="L32" s="49">
        <f>'[1]元データ'!$H$26</f>
        <v>0</v>
      </c>
      <c r="M32" s="370">
        <f>L32/K32*100</f>
        <v>0</v>
      </c>
    </row>
    <row r="33" spans="1:13" ht="30" customHeight="1">
      <c r="A33" s="374" t="s">
        <v>406</v>
      </c>
      <c r="B33" s="371">
        <f>'[1]元データ'!$I$21</f>
        <v>370</v>
      </c>
      <c r="C33" s="371">
        <f>'[1]元データ'!$J$21</f>
        <v>2</v>
      </c>
      <c r="D33" s="373">
        <f>C33/B33*100</f>
        <v>0.5405405405405406</v>
      </c>
      <c r="E33" s="371">
        <f>'[1]元データ'!$I$22</f>
        <v>368</v>
      </c>
      <c r="F33" s="371">
        <f>'[1]元データ'!$J$22</f>
        <v>1</v>
      </c>
      <c r="G33" s="373">
        <f>F33/E33*100</f>
        <v>0.2717391304347826</v>
      </c>
      <c r="H33" s="371">
        <f>'[1]元データ'!$I$25</f>
        <v>370</v>
      </c>
      <c r="I33" s="371">
        <f>'[1]元データ'!$J$25</f>
        <v>8</v>
      </c>
      <c r="J33" s="372">
        <f>I33/H33*100</f>
        <v>2.1621621621621623</v>
      </c>
      <c r="K33" s="371">
        <f>'[1]元データ'!$I$26</f>
        <v>362</v>
      </c>
      <c r="L33" s="49">
        <f>'[1]元データ'!$J$26</f>
        <v>0</v>
      </c>
      <c r="M33" s="370">
        <f>L33/K33*100</f>
        <v>0</v>
      </c>
    </row>
    <row r="34" spans="1:13" ht="30" customHeight="1">
      <c r="A34" s="374" t="s">
        <v>420</v>
      </c>
      <c r="B34" s="371">
        <f>'[1]元データ'!$K$21</f>
        <v>140</v>
      </c>
      <c r="C34" s="373">
        <f>'[1]元データ'!$L$21</f>
        <v>0</v>
      </c>
      <c r="D34" s="373">
        <f>C34/B34*100</f>
        <v>0</v>
      </c>
      <c r="E34" s="371">
        <f>'[1]元データ'!$K$22</f>
        <v>140</v>
      </c>
      <c r="F34" s="373">
        <f>'[1]元データ'!$L$22</f>
        <v>0</v>
      </c>
      <c r="G34" s="373">
        <f>F34/E34*100</f>
        <v>0</v>
      </c>
      <c r="H34" s="371">
        <f>'[1]元データ'!$K$25</f>
        <v>140</v>
      </c>
      <c r="I34" s="49">
        <f>'[1]元データ'!$L$25</f>
        <v>0</v>
      </c>
      <c r="J34" s="49">
        <f>I34/H34*100</f>
        <v>0</v>
      </c>
      <c r="K34" s="371">
        <f>'[1]元データ'!$K$26</f>
        <v>140</v>
      </c>
      <c r="L34" s="49">
        <f>'[1]元データ'!$L$26</f>
        <v>0</v>
      </c>
      <c r="M34" s="370">
        <f>L34/K34*100</f>
        <v>0</v>
      </c>
    </row>
    <row r="35" spans="1:13" ht="30" customHeight="1">
      <c r="A35" s="374" t="s">
        <v>419</v>
      </c>
      <c r="B35" s="371">
        <f>'[1]元データ'!$M$21</f>
        <v>117</v>
      </c>
      <c r="C35" s="371">
        <f>'[1]元データ'!$N$21</f>
        <v>2</v>
      </c>
      <c r="D35" s="373">
        <f>C35/B35*100</f>
        <v>1.7094017094017095</v>
      </c>
      <c r="E35" s="371">
        <f>'[1]元データ'!$M$22</f>
        <v>115</v>
      </c>
      <c r="F35" s="371">
        <f>'[1]元データ'!$N$22</f>
        <v>1</v>
      </c>
      <c r="G35" s="373">
        <f>F35/E35*100</f>
        <v>0.8695652173913043</v>
      </c>
      <c r="H35" s="371">
        <f>'[1]元データ'!$M$25</f>
        <v>117</v>
      </c>
      <c r="I35" s="371">
        <f>'[1]元データ'!$N$25</f>
        <v>2</v>
      </c>
      <c r="J35" s="372">
        <f>I35/H35*100</f>
        <v>1.7094017094017095</v>
      </c>
      <c r="K35" s="371">
        <f>'[1]元データ'!$M$26</f>
        <v>115</v>
      </c>
      <c r="L35" s="49">
        <f>'[1]元データ'!$N$26</f>
        <v>0</v>
      </c>
      <c r="M35" s="370">
        <f>L35/K35*100</f>
        <v>0</v>
      </c>
    </row>
    <row r="36" spans="1:13" ht="30" customHeight="1">
      <c r="A36" s="369" t="s">
        <v>148</v>
      </c>
      <c r="B36" s="89">
        <f>'[1]元データ'!$Y$21</f>
        <v>43</v>
      </c>
      <c r="C36" s="89">
        <f>'[1]元データ'!$Z$21</f>
        <v>0</v>
      </c>
      <c r="D36" s="368">
        <f>C36/B36*100</f>
        <v>0</v>
      </c>
      <c r="E36" s="89">
        <f>'[1]元データ'!$Y$22</f>
        <v>43</v>
      </c>
      <c r="F36" s="89">
        <f>'[1]元データ'!$Z$22</f>
        <v>1</v>
      </c>
      <c r="G36" s="368">
        <f>F36/E36*100</f>
        <v>2.3255813953488373</v>
      </c>
      <c r="H36" s="367">
        <f>'[1]元データ'!$Y$25</f>
        <v>43</v>
      </c>
      <c r="I36" s="367">
        <f>'[1]元データ'!$Z$25</f>
        <v>2</v>
      </c>
      <c r="J36" s="394">
        <f>I36/H36*100</f>
        <v>4.651162790697675</v>
      </c>
      <c r="K36" s="89">
        <f>'[1]元データ'!$Y$26</f>
        <v>41</v>
      </c>
      <c r="L36" s="89">
        <f>'[1]元データ'!$Z$26</f>
        <v>0</v>
      </c>
      <c r="M36" s="365">
        <f>L36/K36*100</f>
        <v>0</v>
      </c>
    </row>
    <row r="37" spans="1:13" ht="34.5" customHeight="1">
      <c r="A37" s="393"/>
      <c r="B37" s="391"/>
      <c r="C37" s="391"/>
      <c r="D37" s="391"/>
      <c r="E37" s="391"/>
      <c r="F37" s="391"/>
      <c r="G37" s="391"/>
      <c r="H37" s="392"/>
      <c r="I37" s="392"/>
      <c r="J37" s="392"/>
      <c r="K37" s="391"/>
      <c r="L37" s="391"/>
      <c r="M37" s="391"/>
    </row>
    <row r="38" spans="1:13" ht="30.75" customHeight="1">
      <c r="A38" s="390" t="s">
        <v>418</v>
      </c>
      <c r="B38" s="387" t="s">
        <v>417</v>
      </c>
      <c r="C38" s="386"/>
      <c r="D38" s="386"/>
      <c r="E38" s="387" t="s">
        <v>416</v>
      </c>
      <c r="F38" s="386"/>
      <c r="G38" s="386"/>
      <c r="H38" s="389" t="s">
        <v>415</v>
      </c>
      <c r="I38" s="388"/>
      <c r="J38" s="388"/>
      <c r="K38" s="387" t="s">
        <v>414</v>
      </c>
      <c r="L38" s="386"/>
      <c r="M38" s="385"/>
    </row>
    <row r="39" spans="1:13" ht="36.75" customHeight="1">
      <c r="A39" s="384"/>
      <c r="B39" s="380" t="s">
        <v>413</v>
      </c>
      <c r="C39" s="380" t="s">
        <v>412</v>
      </c>
      <c r="D39" s="383" t="s">
        <v>411</v>
      </c>
      <c r="E39" s="380" t="s">
        <v>413</v>
      </c>
      <c r="F39" s="380" t="s">
        <v>412</v>
      </c>
      <c r="G39" s="383" t="s">
        <v>411</v>
      </c>
      <c r="H39" s="382" t="s">
        <v>413</v>
      </c>
      <c r="I39" s="382" t="s">
        <v>412</v>
      </c>
      <c r="J39" s="381" t="s">
        <v>411</v>
      </c>
      <c r="K39" s="380" t="s">
        <v>413</v>
      </c>
      <c r="L39" s="380" t="s">
        <v>412</v>
      </c>
      <c r="M39" s="379" t="s">
        <v>411</v>
      </c>
    </row>
    <row r="40" spans="1:13" ht="30" customHeight="1">
      <c r="A40" s="378" t="s">
        <v>410</v>
      </c>
      <c r="B40" s="79">
        <f>SUM(B41:B47)</f>
        <v>846</v>
      </c>
      <c r="C40" s="79">
        <f>SUM(C41:C47)</f>
        <v>5</v>
      </c>
      <c r="D40" s="377">
        <f>C40/B40*100</f>
        <v>0.5910165484633569</v>
      </c>
      <c r="E40" s="79">
        <f>SUM(E41:E47)</f>
        <v>1008</v>
      </c>
      <c r="F40" s="79">
        <f>SUM(F41:F47)</f>
        <v>160</v>
      </c>
      <c r="G40" s="377">
        <f>F40/E40*100</f>
        <v>15.873015873015872</v>
      </c>
      <c r="H40" s="79">
        <f>SUM(H41:H47)</f>
        <v>1008</v>
      </c>
      <c r="I40" s="79">
        <f>SUM(I41:I47)</f>
        <v>75</v>
      </c>
      <c r="J40" s="376">
        <f>I40/H40*100</f>
        <v>7.440476190476191</v>
      </c>
      <c r="K40" s="79">
        <f>SUM(K41:K47)</f>
        <v>1008</v>
      </c>
      <c r="L40" s="79">
        <f>SUM(L41:L47)</f>
        <v>36</v>
      </c>
      <c r="M40" s="375">
        <f>L40/K40*100</f>
        <v>3.571428571428571</v>
      </c>
    </row>
    <row r="41" spans="1:13" ht="30" customHeight="1">
      <c r="A41" s="374" t="s">
        <v>409</v>
      </c>
      <c r="B41" s="371">
        <f>'[1]元データ'!$C$29</f>
        <v>11</v>
      </c>
      <c r="C41" s="49">
        <f>'[1]元データ'!$D$29</f>
        <v>0</v>
      </c>
      <c r="D41" s="373">
        <f>C41/B41*100</f>
        <v>0</v>
      </c>
      <c r="E41" s="371">
        <f>'[1]元データ'!$C$40</f>
        <v>13</v>
      </c>
      <c r="F41" s="373">
        <f>'[1]元データ'!$D$40</f>
        <v>0</v>
      </c>
      <c r="G41" s="373">
        <f>F41/E41*100</f>
        <v>0</v>
      </c>
      <c r="H41" s="371">
        <f>'[1]元データ'!$C$41</f>
        <v>13</v>
      </c>
      <c r="I41" s="49">
        <f>'[1]元データ'!$D$41</f>
        <v>3</v>
      </c>
      <c r="J41" s="49">
        <f>I41/H41*100</f>
        <v>23.076923076923077</v>
      </c>
      <c r="K41" s="371">
        <f>'[1]元データ'!$C$42</f>
        <v>13</v>
      </c>
      <c r="L41" s="49">
        <f>'[1]元データ'!$D$42</f>
        <v>1</v>
      </c>
      <c r="M41" s="370">
        <f>L41/K41*100</f>
        <v>7.6923076923076925</v>
      </c>
    </row>
    <row r="42" spans="1:13" ht="30" customHeight="1">
      <c r="A42" s="374" t="s">
        <v>408</v>
      </c>
      <c r="B42" s="371">
        <f>'[1]元データ'!$E$29</f>
        <v>35</v>
      </c>
      <c r="C42" s="49">
        <f>'[1]元データ'!$F$29</f>
        <v>0</v>
      </c>
      <c r="D42" s="373">
        <f>C42/B42*100</f>
        <v>0</v>
      </c>
      <c r="E42" s="371">
        <f>'[1]元データ'!$E$40</f>
        <v>37</v>
      </c>
      <c r="F42" s="371">
        <f>'[1]元データ'!$F$40</f>
        <v>4</v>
      </c>
      <c r="G42" s="373">
        <f>F42/E42*100</f>
        <v>10.81081081081081</v>
      </c>
      <c r="H42" s="371">
        <f>'[1]元データ'!$E$41</f>
        <v>37</v>
      </c>
      <c r="I42" s="371">
        <f>'[1]元データ'!$F$41</f>
        <v>4</v>
      </c>
      <c r="J42" s="372">
        <f>I42/H42*100</f>
        <v>10.81081081081081</v>
      </c>
      <c r="K42" s="371">
        <f>'[1]元データ'!$E$42</f>
        <v>37</v>
      </c>
      <c r="L42" s="49">
        <f>'[1]元データ'!$F$42</f>
        <v>1</v>
      </c>
      <c r="M42" s="370">
        <f>L42/K42*100</f>
        <v>2.7027027027027026</v>
      </c>
    </row>
    <row r="43" spans="1:13" ht="30" customHeight="1">
      <c r="A43" s="374" t="s">
        <v>407</v>
      </c>
      <c r="B43" s="371">
        <f>'[1]元データ'!$G$29</f>
        <v>130</v>
      </c>
      <c r="C43" s="49">
        <f>'[1]元データ'!$H$29</f>
        <v>0</v>
      </c>
      <c r="D43" s="373">
        <f>C43/B43*100</f>
        <v>0</v>
      </c>
      <c r="E43" s="371">
        <f>'[1]元データ'!$G$40</f>
        <v>237</v>
      </c>
      <c r="F43" s="371">
        <f>'[1]元データ'!$H$40</f>
        <v>43</v>
      </c>
      <c r="G43" s="373">
        <f>F43/E43*100</f>
        <v>18.143459915611814</v>
      </c>
      <c r="H43" s="371">
        <f>'[1]元データ'!$G$41</f>
        <v>237</v>
      </c>
      <c r="I43" s="371">
        <f>'[1]元データ'!$H$41</f>
        <v>11</v>
      </c>
      <c r="J43" s="372">
        <f>I43/H43*100</f>
        <v>4.641350210970464</v>
      </c>
      <c r="K43" s="371">
        <f>'[1]元データ'!$G$42</f>
        <v>237</v>
      </c>
      <c r="L43" s="371">
        <f>'[1]元データ'!$H$42</f>
        <v>8</v>
      </c>
      <c r="M43" s="370">
        <f>L43/K43*100</f>
        <v>3.375527426160337</v>
      </c>
    </row>
    <row r="44" spans="1:13" ht="30" customHeight="1">
      <c r="A44" s="374" t="s">
        <v>406</v>
      </c>
      <c r="B44" s="371">
        <f>'[1]元データ'!$I$29</f>
        <v>370</v>
      </c>
      <c r="C44" s="371">
        <f>'[1]元データ'!$J$29</f>
        <v>2</v>
      </c>
      <c r="D44" s="373">
        <f>C44/B44*100</f>
        <v>0.5405405405405406</v>
      </c>
      <c r="E44" s="371">
        <f>'[1]元データ'!$I$40</f>
        <v>408</v>
      </c>
      <c r="F44" s="371">
        <f>'[1]元データ'!$J$40</f>
        <v>66</v>
      </c>
      <c r="G44" s="373">
        <f>F44/E44*100</f>
        <v>16.176470588235293</v>
      </c>
      <c r="H44" s="371">
        <f>'[1]元データ'!$I$41</f>
        <v>408</v>
      </c>
      <c r="I44" s="371">
        <f>'[1]元データ'!$J$41</f>
        <v>25</v>
      </c>
      <c r="J44" s="372">
        <f>I44/H44*100</f>
        <v>6.127450980392156</v>
      </c>
      <c r="K44" s="371">
        <f>'[1]元データ'!$I$42</f>
        <v>408</v>
      </c>
      <c r="L44" s="371">
        <f>'[1]元データ'!$J$42</f>
        <v>16</v>
      </c>
      <c r="M44" s="370">
        <f>L44/K44*100</f>
        <v>3.9215686274509802</v>
      </c>
    </row>
    <row r="45" spans="1:13" ht="30" customHeight="1">
      <c r="A45" s="374" t="s">
        <v>405</v>
      </c>
      <c r="B45" s="371">
        <f>'[1]元データ'!$K$29</f>
        <v>140</v>
      </c>
      <c r="C45" s="371">
        <f>'[1]元データ'!$L$29</f>
        <v>1</v>
      </c>
      <c r="D45" s="373">
        <f>C45/B45*100</f>
        <v>0.7142857142857143</v>
      </c>
      <c r="E45" s="371">
        <f>'[1]元データ'!$K$40</f>
        <v>145</v>
      </c>
      <c r="F45" s="371">
        <f>'[1]元データ'!$L$40</f>
        <v>30</v>
      </c>
      <c r="G45" s="373">
        <f>F45/E45*100</f>
        <v>20.689655172413794</v>
      </c>
      <c r="H45" s="371">
        <f>'[1]元データ'!$K$41</f>
        <v>145</v>
      </c>
      <c r="I45" s="371">
        <f>'[1]元データ'!$L$41</f>
        <v>24</v>
      </c>
      <c r="J45" s="372">
        <f>I45/H45*100</f>
        <v>16.551724137931036</v>
      </c>
      <c r="K45" s="371">
        <f>'[1]元データ'!$K$42</f>
        <v>145</v>
      </c>
      <c r="L45" s="371">
        <f>'[1]元データ'!$L$42</f>
        <v>2</v>
      </c>
      <c r="M45" s="370">
        <f>L45/K45*100</f>
        <v>1.3793103448275863</v>
      </c>
    </row>
    <row r="46" spans="1:13" ht="30" customHeight="1">
      <c r="A46" s="374" t="s">
        <v>404</v>
      </c>
      <c r="B46" s="371">
        <f>'[1]元データ'!$M$29</f>
        <v>117</v>
      </c>
      <c r="C46" s="371">
        <f>'[1]元データ'!$N$29</f>
        <v>2</v>
      </c>
      <c r="D46" s="373">
        <f>C46/B46*100</f>
        <v>1.7094017094017095</v>
      </c>
      <c r="E46" s="371">
        <f>'[1]元データ'!$M$40</f>
        <v>117</v>
      </c>
      <c r="F46" s="371">
        <f>'[1]元データ'!$N$40</f>
        <v>12</v>
      </c>
      <c r="G46" s="373">
        <f>F46/E46*100</f>
        <v>10.256410256410255</v>
      </c>
      <c r="H46" s="371">
        <f>'[1]元データ'!$M$41</f>
        <v>117</v>
      </c>
      <c r="I46" s="371">
        <f>'[1]元データ'!$N$41</f>
        <v>7</v>
      </c>
      <c r="J46" s="372">
        <f>I46/H46*100</f>
        <v>5.982905982905983</v>
      </c>
      <c r="K46" s="371">
        <f>'[1]元データ'!$M$42</f>
        <v>117</v>
      </c>
      <c r="L46" s="371">
        <f>'[1]元データ'!$N$42</f>
        <v>6</v>
      </c>
      <c r="M46" s="370">
        <f>L46/K46*100</f>
        <v>5.128205128205128</v>
      </c>
    </row>
    <row r="47" spans="1:13" ht="30" customHeight="1">
      <c r="A47" s="369" t="s">
        <v>148</v>
      </c>
      <c r="B47" s="89">
        <f>'[1]元データ'!$Y$29</f>
        <v>43</v>
      </c>
      <c r="C47" s="89">
        <f>'[1]元データ'!$Z$29</f>
        <v>0</v>
      </c>
      <c r="D47" s="368">
        <f>C47/B47*100</f>
        <v>0</v>
      </c>
      <c r="E47" s="89">
        <f>'[1]元データ'!$Y$40</f>
        <v>51</v>
      </c>
      <c r="F47" s="89">
        <f>'[1]元データ'!$Z$40</f>
        <v>5</v>
      </c>
      <c r="G47" s="368">
        <f>F47/E47*100</f>
        <v>9.803921568627452</v>
      </c>
      <c r="H47" s="367">
        <f>'[1]元データ'!$Y$41</f>
        <v>51</v>
      </c>
      <c r="I47" s="367">
        <f>'[1]元データ'!$Z$41</f>
        <v>1</v>
      </c>
      <c r="J47" s="366">
        <f>I47/H47*100</f>
        <v>1.9607843137254901</v>
      </c>
      <c r="K47" s="89">
        <f>'[1]元データ'!$Y$42</f>
        <v>51</v>
      </c>
      <c r="L47" s="89">
        <f>'[1]元データ'!$Z$42</f>
        <v>2</v>
      </c>
      <c r="M47" s="365">
        <f>L47/K47*100</f>
        <v>3.9215686274509802</v>
      </c>
    </row>
    <row r="48" ht="16.5" customHeight="1">
      <c r="M48" s="165" t="s">
        <v>39</v>
      </c>
    </row>
    <row r="49" ht="16.5" customHeight="1">
      <c r="M49" s="165"/>
    </row>
    <row r="50" spans="1:13" ht="14.25">
      <c r="A50" s="2" t="s">
        <v>403</v>
      </c>
      <c r="M50" s="165" t="s">
        <v>402</v>
      </c>
    </row>
  </sheetData>
  <sheetProtection/>
  <mergeCells count="21">
    <mergeCell ref="A1:D1"/>
    <mergeCell ref="H14:J14"/>
    <mergeCell ref="B3:D3"/>
    <mergeCell ref="E3:G3"/>
    <mergeCell ref="H3:J3"/>
    <mergeCell ref="A38:A39"/>
    <mergeCell ref="H38:J38"/>
    <mergeCell ref="A14:A15"/>
    <mergeCell ref="H27:J27"/>
    <mergeCell ref="E14:G14"/>
    <mergeCell ref="K38:M38"/>
    <mergeCell ref="B38:D38"/>
    <mergeCell ref="E38:G38"/>
    <mergeCell ref="B14:D14"/>
    <mergeCell ref="K3:M3"/>
    <mergeCell ref="A27:A28"/>
    <mergeCell ref="K27:M27"/>
    <mergeCell ref="A3:A4"/>
    <mergeCell ref="E27:G27"/>
    <mergeCell ref="K14:M14"/>
    <mergeCell ref="B27:D27"/>
  </mergeCells>
  <dataValidations count="1">
    <dataValidation allowBlank="1" showInputMessage="1" showErrorMessage="1" imeMode="off" sqref="F35 E6:E11 L43:L46 H17:I22 I11 C44:C46 L19:L22 C32:C35 C11 K30:K35 E41:F46 I35 H6:H11 K6:K11 I8:I9 K17:K22 L17 B30:B35 E30:E35 H30:H35 B41:B46 K41:K46 I42:I46 C19:C22 B17:B22 L9 B6:B11 C8:C9 F33 I33 H41:H46"/>
  </dataValidations>
  <printOptions horizontalCentered="1"/>
  <pageMargins left="0.7480314960629921" right="0.7480314960629921" top="0.7874015748031497" bottom="1.968503937007874" header="0.4724409448818898" footer="0.4724409448818898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Q13"/>
  <sheetViews>
    <sheetView zoomScalePageLayoutView="0" workbookViewId="0" topLeftCell="A1">
      <selection activeCell="C26" sqref="C26"/>
    </sheetView>
  </sheetViews>
  <sheetFormatPr defaultColWidth="9.00390625" defaultRowHeight="13.5"/>
  <cols>
    <col min="1" max="1" width="0.875" style="415" customWidth="1"/>
    <col min="2" max="2" width="21.75390625" style="415" customWidth="1"/>
    <col min="3" max="5" width="20.625" style="415" customWidth="1"/>
    <col min="6" max="16384" width="9.00390625" style="415" customWidth="1"/>
  </cols>
  <sheetData>
    <row r="1" spans="2:5" ht="26.25" customHeight="1">
      <c r="B1" s="438" t="s">
        <v>452</v>
      </c>
      <c r="C1" s="239"/>
      <c r="D1" s="239"/>
      <c r="E1" s="239"/>
    </row>
    <row r="2" spans="2:6" ht="18.75" customHeight="1">
      <c r="B2" s="437" t="s">
        <v>451</v>
      </c>
      <c r="C2" s="420"/>
      <c r="D2" s="420"/>
      <c r="E2" s="420"/>
      <c r="F2" s="420"/>
    </row>
    <row r="3" spans="2:6" ht="13.5" customHeight="1">
      <c r="B3" s="436"/>
      <c r="C3" s="420"/>
      <c r="D3" s="420"/>
      <c r="E3" s="435" t="s">
        <v>450</v>
      </c>
      <c r="F3" s="420"/>
    </row>
    <row r="4" spans="2:6" ht="40.5" customHeight="1">
      <c r="B4" s="434" t="s">
        <v>449</v>
      </c>
      <c r="C4" s="433" t="s">
        <v>91</v>
      </c>
      <c r="D4" s="433" t="s">
        <v>448</v>
      </c>
      <c r="E4" s="432" t="s">
        <v>447</v>
      </c>
      <c r="F4" s="420"/>
    </row>
    <row r="5" spans="2:6" ht="40.5" customHeight="1">
      <c r="B5" s="428" t="s">
        <v>91</v>
      </c>
      <c r="C5" s="431">
        <f>SUM(C6:C8)</f>
        <v>17325</v>
      </c>
      <c r="D5" s="430">
        <f>SUM(D6:D8)</f>
        <v>9233</v>
      </c>
      <c r="E5" s="429">
        <f>SUM(E6:E8)</f>
        <v>8092</v>
      </c>
      <c r="F5" s="420"/>
    </row>
    <row r="6" spans="2:6" ht="40.5" customHeight="1">
      <c r="B6" s="428" t="s">
        <v>446</v>
      </c>
      <c r="C6" s="427">
        <f>SUM(D6:E6)</f>
        <v>16778</v>
      </c>
      <c r="D6" s="426">
        <v>9034</v>
      </c>
      <c r="E6" s="425">
        <v>7744</v>
      </c>
      <c r="F6" s="420"/>
    </row>
    <row r="7" spans="2:6" ht="40.5" customHeight="1">
      <c r="B7" s="428" t="s">
        <v>445</v>
      </c>
      <c r="C7" s="427">
        <f>SUM(D7:E7)</f>
        <v>60</v>
      </c>
      <c r="D7" s="426">
        <v>34</v>
      </c>
      <c r="E7" s="425">
        <v>26</v>
      </c>
      <c r="F7" s="420"/>
    </row>
    <row r="8" spans="2:6" ht="40.5" customHeight="1">
      <c r="B8" s="424" t="s">
        <v>444</v>
      </c>
      <c r="C8" s="423">
        <f>SUM(D8:E8)</f>
        <v>487</v>
      </c>
      <c r="D8" s="422">
        <v>165</v>
      </c>
      <c r="E8" s="421">
        <v>322</v>
      </c>
      <c r="F8" s="420"/>
    </row>
    <row r="9" spans="2:6" ht="7.5" customHeight="1">
      <c r="B9" s="420"/>
      <c r="C9" s="420"/>
      <c r="D9" s="420"/>
      <c r="E9" s="420"/>
      <c r="F9" s="420"/>
    </row>
    <row r="10" spans="2:6" ht="13.5">
      <c r="B10" s="262"/>
      <c r="C10" s="262"/>
      <c r="D10" s="262"/>
      <c r="E10" s="419" t="s">
        <v>443</v>
      </c>
      <c r="F10" s="419"/>
    </row>
    <row r="11" spans="2:3" ht="13.5">
      <c r="B11" s="251"/>
      <c r="C11" s="418"/>
    </row>
    <row r="13" spans="2:17" ht="14.25">
      <c r="B13" s="417"/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</row>
  </sheetData>
  <sheetProtection/>
  <mergeCells count="3">
    <mergeCell ref="B11:C11"/>
    <mergeCell ref="B1:E1"/>
    <mergeCell ref="B10:D10"/>
  </mergeCells>
  <printOptions horizontalCentered="1"/>
  <pageMargins left="0.7480314960629921" right="0.7480314960629921" top="0.7874015748031497" bottom="0.7874015748031497" header="0.4724409448818898" footer="0.4724409448818898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="115" zoomScaleSheetLayoutView="115" zoomScalePageLayoutView="0" workbookViewId="0" topLeftCell="A1">
      <selection activeCell="J13" sqref="J13"/>
    </sheetView>
  </sheetViews>
  <sheetFormatPr defaultColWidth="9.00390625" defaultRowHeight="13.5"/>
  <cols>
    <col min="1" max="1" width="3.25390625" style="3" customWidth="1"/>
    <col min="2" max="2" width="16.00390625" style="3" customWidth="1"/>
    <col min="3" max="3" width="13.125" style="3" bestFit="1" customWidth="1"/>
    <col min="4" max="5" width="10.50390625" style="3" bestFit="1" customWidth="1"/>
    <col min="6" max="7" width="8.625" style="3" customWidth="1"/>
    <col min="8" max="8" width="20.25390625" style="3" customWidth="1"/>
    <col min="9" max="16384" width="9.00390625" style="3" customWidth="1"/>
  </cols>
  <sheetData>
    <row r="1" s="7" customFormat="1" ht="18" customHeight="1">
      <c r="A1" s="465" t="s">
        <v>508</v>
      </c>
    </row>
    <row r="2" spans="1:3" s="7" customFormat="1" ht="18" customHeight="1">
      <c r="A2" s="159" t="s">
        <v>507</v>
      </c>
      <c r="B2" s="159"/>
      <c r="C2" s="159"/>
    </row>
    <row r="3" spans="1:8" ht="11.25" customHeight="1">
      <c r="A3" s="91"/>
      <c r="B3" s="91"/>
      <c r="C3" s="91"/>
      <c r="D3" s="91"/>
      <c r="E3" s="91"/>
      <c r="F3" s="91"/>
      <c r="G3" s="91"/>
      <c r="H3" s="439" t="s">
        <v>506</v>
      </c>
    </row>
    <row r="4" spans="1:8" ht="4.5" customHeight="1">
      <c r="A4" s="91"/>
      <c r="B4" s="91"/>
      <c r="C4" s="91"/>
      <c r="D4" s="91"/>
      <c r="E4" s="91"/>
      <c r="F4" s="91"/>
      <c r="G4" s="91"/>
      <c r="H4" s="464"/>
    </row>
    <row r="5" spans="1:8" ht="25.5" customHeight="1">
      <c r="A5" s="242" t="s">
        <v>505</v>
      </c>
      <c r="B5" s="243"/>
      <c r="C5" s="243" t="s">
        <v>504</v>
      </c>
      <c r="D5" s="243" t="s">
        <v>503</v>
      </c>
      <c r="E5" s="243"/>
      <c r="F5" s="243"/>
      <c r="G5" s="243"/>
      <c r="H5" s="244" t="s">
        <v>502</v>
      </c>
    </row>
    <row r="6" spans="1:8" ht="25.5" customHeight="1">
      <c r="A6" s="245"/>
      <c r="B6" s="246"/>
      <c r="C6" s="246"/>
      <c r="D6" s="95" t="s">
        <v>501</v>
      </c>
      <c r="E6" s="95" t="s">
        <v>500</v>
      </c>
      <c r="F6" s="95" t="s">
        <v>499</v>
      </c>
      <c r="G6" s="95" t="s">
        <v>148</v>
      </c>
      <c r="H6" s="247"/>
    </row>
    <row r="7" spans="1:8" ht="19.5" customHeight="1">
      <c r="A7" s="245" t="s">
        <v>498</v>
      </c>
      <c r="B7" s="246"/>
      <c r="C7" s="463">
        <f>SUM(C8:C27)</f>
        <v>1215024.28</v>
      </c>
      <c r="D7" s="461">
        <f>SUM(D8:D27)</f>
        <v>46733</v>
      </c>
      <c r="E7" s="461">
        <f>SUM(E8:E27)</f>
        <v>45471</v>
      </c>
      <c r="F7" s="462">
        <f>SUM(F8:F27)</f>
        <v>507</v>
      </c>
      <c r="G7" s="461">
        <f>SUM(G8:G27)</f>
        <v>755</v>
      </c>
      <c r="H7" s="460" t="s">
        <v>497</v>
      </c>
    </row>
    <row r="8" spans="1:8" ht="19.5" customHeight="1">
      <c r="A8" s="453">
        <v>1</v>
      </c>
      <c r="B8" s="99" t="s">
        <v>496</v>
      </c>
      <c r="C8" s="459">
        <v>276939.39</v>
      </c>
      <c r="D8" s="458">
        <f>SUM(E8:G8)</f>
        <v>12434</v>
      </c>
      <c r="E8" s="456">
        <v>12116</v>
      </c>
      <c r="F8" s="457">
        <v>96</v>
      </c>
      <c r="G8" s="456">
        <v>222</v>
      </c>
      <c r="H8" s="455" t="s">
        <v>495</v>
      </c>
    </row>
    <row r="9" spans="1:8" ht="19.5" customHeight="1">
      <c r="A9" s="453">
        <v>2</v>
      </c>
      <c r="B9" s="99" t="s">
        <v>494</v>
      </c>
      <c r="C9" s="452">
        <v>661996.71</v>
      </c>
      <c r="D9" s="451">
        <f>SUM(E9:G9)</f>
        <v>26046</v>
      </c>
      <c r="E9" s="450">
        <v>25506</v>
      </c>
      <c r="F9" s="449">
        <v>214</v>
      </c>
      <c r="G9" s="450">
        <v>326</v>
      </c>
      <c r="H9" s="448" t="s">
        <v>493</v>
      </c>
    </row>
    <row r="10" spans="1:8" ht="19.5" customHeight="1">
      <c r="A10" s="453">
        <v>3</v>
      </c>
      <c r="B10" s="99" t="s">
        <v>492</v>
      </c>
      <c r="C10" s="452">
        <v>78695.97</v>
      </c>
      <c r="D10" s="451">
        <f>SUM(E10:G10)</f>
        <v>2884</v>
      </c>
      <c r="E10" s="450">
        <v>2767</v>
      </c>
      <c r="F10" s="449">
        <v>41</v>
      </c>
      <c r="G10" s="450">
        <v>76</v>
      </c>
      <c r="H10" s="448" t="s">
        <v>491</v>
      </c>
    </row>
    <row r="11" spans="1:8" ht="19.5" customHeight="1">
      <c r="A11" s="453">
        <v>4</v>
      </c>
      <c r="B11" s="99" t="s">
        <v>490</v>
      </c>
      <c r="C11" s="452">
        <v>22278.78</v>
      </c>
      <c r="D11" s="451">
        <f>SUM(E11:G11)</f>
        <v>1383</v>
      </c>
      <c r="E11" s="450">
        <v>1352</v>
      </c>
      <c r="F11" s="449">
        <v>11</v>
      </c>
      <c r="G11" s="450">
        <v>20</v>
      </c>
      <c r="H11" s="448" t="s">
        <v>489</v>
      </c>
    </row>
    <row r="12" spans="1:8" ht="19.5" customHeight="1">
      <c r="A12" s="453">
        <v>5</v>
      </c>
      <c r="B12" s="99" t="s">
        <v>488</v>
      </c>
      <c r="C12" s="452">
        <v>4958</v>
      </c>
      <c r="D12" s="451">
        <f>SUM(E12:G12)</f>
        <v>36</v>
      </c>
      <c r="E12" s="450">
        <v>36</v>
      </c>
      <c r="F12" s="62" t="s">
        <v>483</v>
      </c>
      <c r="G12" s="62" t="s">
        <v>483</v>
      </c>
      <c r="H12" s="448" t="s">
        <v>487</v>
      </c>
    </row>
    <row r="13" spans="1:8" ht="19.5" customHeight="1">
      <c r="A13" s="453">
        <v>6</v>
      </c>
      <c r="B13" s="99" t="s">
        <v>486</v>
      </c>
      <c r="C13" s="452">
        <v>7777.97</v>
      </c>
      <c r="D13" s="451">
        <f>SUM(E13:G13)</f>
        <v>406</v>
      </c>
      <c r="E13" s="450">
        <v>374</v>
      </c>
      <c r="F13" s="449">
        <v>13</v>
      </c>
      <c r="G13" s="450">
        <v>19</v>
      </c>
      <c r="H13" s="448" t="s">
        <v>485</v>
      </c>
    </row>
    <row r="14" spans="1:8" ht="19.5" customHeight="1">
      <c r="A14" s="453">
        <v>7</v>
      </c>
      <c r="B14" s="99" t="s">
        <v>484</v>
      </c>
      <c r="C14" s="452">
        <v>4878.97</v>
      </c>
      <c r="D14" s="451">
        <f>SUM(E14:G14)</f>
        <v>32</v>
      </c>
      <c r="E14" s="450">
        <v>30</v>
      </c>
      <c r="F14" s="449" t="s">
        <v>483</v>
      </c>
      <c r="G14" s="450">
        <v>2</v>
      </c>
      <c r="H14" s="448" t="s">
        <v>482</v>
      </c>
    </row>
    <row r="15" spans="1:8" ht="19.5" customHeight="1">
      <c r="A15" s="453">
        <v>8</v>
      </c>
      <c r="B15" s="99" t="s">
        <v>481</v>
      </c>
      <c r="C15" s="452">
        <v>6612.96</v>
      </c>
      <c r="D15" s="451">
        <f>SUM(E15:G15)</f>
        <v>114</v>
      </c>
      <c r="E15" s="450">
        <v>106</v>
      </c>
      <c r="F15" s="449">
        <v>4</v>
      </c>
      <c r="G15" s="450">
        <v>4</v>
      </c>
      <c r="H15" s="448" t="s">
        <v>480</v>
      </c>
    </row>
    <row r="16" spans="1:8" ht="19.5" customHeight="1">
      <c r="A16" s="453">
        <v>9</v>
      </c>
      <c r="B16" s="99" t="s">
        <v>479</v>
      </c>
      <c r="C16" s="452">
        <v>6421</v>
      </c>
      <c r="D16" s="451">
        <f>SUM(E16:G16)</f>
        <v>181</v>
      </c>
      <c r="E16" s="450">
        <v>176</v>
      </c>
      <c r="F16" s="62" t="s">
        <v>478</v>
      </c>
      <c r="G16" s="450">
        <v>5</v>
      </c>
      <c r="H16" s="448" t="s">
        <v>477</v>
      </c>
    </row>
    <row r="17" spans="1:8" ht="19.5" customHeight="1">
      <c r="A17" s="453">
        <v>10</v>
      </c>
      <c r="B17" s="99" t="s">
        <v>476</v>
      </c>
      <c r="C17" s="452">
        <v>17445.28</v>
      </c>
      <c r="D17" s="451">
        <f>SUM(E17:G17)</f>
        <v>722</v>
      </c>
      <c r="E17" s="450">
        <v>609</v>
      </c>
      <c r="F17" s="449">
        <v>94</v>
      </c>
      <c r="G17" s="450">
        <v>19</v>
      </c>
      <c r="H17" s="448" t="s">
        <v>475</v>
      </c>
    </row>
    <row r="18" spans="1:8" ht="19.5" customHeight="1">
      <c r="A18" s="453">
        <v>11</v>
      </c>
      <c r="B18" s="99" t="s">
        <v>474</v>
      </c>
      <c r="C18" s="452">
        <v>18169.12</v>
      </c>
      <c r="D18" s="451">
        <f>SUM(E18:G18)</f>
        <v>493</v>
      </c>
      <c r="E18" s="450">
        <v>485</v>
      </c>
      <c r="F18" s="449">
        <v>4</v>
      </c>
      <c r="G18" s="450">
        <v>4</v>
      </c>
      <c r="H18" s="448" t="s">
        <v>473</v>
      </c>
    </row>
    <row r="19" spans="1:8" ht="19.5" customHeight="1">
      <c r="A19" s="453">
        <v>12</v>
      </c>
      <c r="B19" s="99" t="s">
        <v>472</v>
      </c>
      <c r="C19" s="452">
        <v>9701.19</v>
      </c>
      <c r="D19" s="451">
        <f>SUM(E19:G19)</f>
        <v>305</v>
      </c>
      <c r="E19" s="450">
        <v>299</v>
      </c>
      <c r="F19" s="449">
        <v>2</v>
      </c>
      <c r="G19" s="450">
        <v>4</v>
      </c>
      <c r="H19" s="448" t="s">
        <v>471</v>
      </c>
    </row>
    <row r="20" spans="1:8" ht="19.5" customHeight="1">
      <c r="A20" s="453">
        <v>13</v>
      </c>
      <c r="B20" s="99" t="s">
        <v>470</v>
      </c>
      <c r="C20" s="452">
        <v>8228.72</v>
      </c>
      <c r="D20" s="451">
        <f>SUM(E20:G20)</f>
        <v>185</v>
      </c>
      <c r="E20" s="450">
        <v>174</v>
      </c>
      <c r="F20" s="449">
        <v>2</v>
      </c>
      <c r="G20" s="450">
        <v>9</v>
      </c>
      <c r="H20" s="448" t="s">
        <v>469</v>
      </c>
    </row>
    <row r="21" spans="1:8" ht="19.5" customHeight="1">
      <c r="A21" s="453">
        <v>14</v>
      </c>
      <c r="B21" s="99" t="s">
        <v>468</v>
      </c>
      <c r="C21" s="452">
        <v>4974.6</v>
      </c>
      <c r="D21" s="451">
        <f>SUM(E21:G21)</f>
        <v>114</v>
      </c>
      <c r="E21" s="450">
        <v>102</v>
      </c>
      <c r="F21" s="449">
        <v>2</v>
      </c>
      <c r="G21" s="450">
        <v>10</v>
      </c>
      <c r="H21" s="448" t="s">
        <v>467</v>
      </c>
    </row>
    <row r="22" spans="1:8" ht="19.5" customHeight="1">
      <c r="A22" s="453">
        <v>15</v>
      </c>
      <c r="B22" s="99" t="s">
        <v>466</v>
      </c>
      <c r="C22" s="452">
        <v>9891.39</v>
      </c>
      <c r="D22" s="451">
        <f>SUM(E22:G22)</f>
        <v>375</v>
      </c>
      <c r="E22" s="450">
        <v>345</v>
      </c>
      <c r="F22" s="449">
        <v>10</v>
      </c>
      <c r="G22" s="450">
        <v>20</v>
      </c>
      <c r="H22" s="448" t="s">
        <v>465</v>
      </c>
    </row>
    <row r="23" spans="1:8" ht="19.5" customHeight="1">
      <c r="A23" s="453">
        <v>16</v>
      </c>
      <c r="B23" s="99" t="s">
        <v>464</v>
      </c>
      <c r="C23" s="452">
        <v>4230.72</v>
      </c>
      <c r="D23" s="451">
        <f>SUM(E23:G23)</f>
        <v>31</v>
      </c>
      <c r="E23" s="450">
        <v>28</v>
      </c>
      <c r="F23" s="449">
        <v>1</v>
      </c>
      <c r="G23" s="450">
        <v>2</v>
      </c>
      <c r="H23" s="448" t="s">
        <v>463</v>
      </c>
    </row>
    <row r="24" spans="1:8" ht="19.5" customHeight="1">
      <c r="A24" s="453">
        <v>17</v>
      </c>
      <c r="B24" s="99" t="s">
        <v>462</v>
      </c>
      <c r="C24" s="454">
        <v>8769.49</v>
      </c>
      <c r="D24" s="451">
        <f>SUM(E24:G24)</f>
        <v>184</v>
      </c>
      <c r="E24" s="450">
        <v>179</v>
      </c>
      <c r="F24" s="449">
        <v>2</v>
      </c>
      <c r="G24" s="450">
        <v>3</v>
      </c>
      <c r="H24" s="448" t="s">
        <v>461</v>
      </c>
    </row>
    <row r="25" spans="1:8" ht="19.5" customHeight="1">
      <c r="A25" s="453">
        <v>18</v>
      </c>
      <c r="B25" s="99" t="s">
        <v>460</v>
      </c>
      <c r="C25" s="452">
        <v>28185.27</v>
      </c>
      <c r="D25" s="451">
        <f>SUM(E25:G25)</f>
        <v>541</v>
      </c>
      <c r="E25" s="450">
        <v>525</v>
      </c>
      <c r="F25" s="449">
        <v>9</v>
      </c>
      <c r="G25" s="450">
        <v>7</v>
      </c>
      <c r="H25" s="448" t="s">
        <v>459</v>
      </c>
    </row>
    <row r="26" spans="1:8" ht="19.5" customHeight="1">
      <c r="A26" s="453">
        <v>19</v>
      </c>
      <c r="B26" s="99" t="s">
        <v>458</v>
      </c>
      <c r="C26" s="452">
        <v>7152.96</v>
      </c>
      <c r="D26" s="451">
        <f>SUM(E26:G26)</f>
        <v>104</v>
      </c>
      <c r="E26" s="450">
        <v>104</v>
      </c>
      <c r="F26" s="62" t="s">
        <v>457</v>
      </c>
      <c r="G26" s="449" t="s">
        <v>457</v>
      </c>
      <c r="H26" s="448" t="s">
        <v>456</v>
      </c>
    </row>
    <row r="27" spans="1:8" ht="19.5" customHeight="1">
      <c r="A27" s="447">
        <v>20</v>
      </c>
      <c r="B27" s="446" t="s">
        <v>455</v>
      </c>
      <c r="C27" s="445">
        <v>27715.79</v>
      </c>
      <c r="D27" s="444">
        <f>SUM(E27:G27)</f>
        <v>163</v>
      </c>
      <c r="E27" s="442">
        <v>158</v>
      </c>
      <c r="F27" s="443">
        <v>2</v>
      </c>
      <c r="G27" s="442">
        <v>3</v>
      </c>
      <c r="H27" s="441" t="s">
        <v>454</v>
      </c>
    </row>
    <row r="28" spans="1:8" ht="9" customHeight="1">
      <c r="A28" s="91"/>
      <c r="B28" s="91"/>
      <c r="C28" s="91"/>
      <c r="D28" s="91"/>
      <c r="E28" s="91"/>
      <c r="F28" s="435"/>
      <c r="G28" s="91"/>
      <c r="H28" s="440"/>
    </row>
    <row r="29" spans="1:8" ht="13.5">
      <c r="A29" s="91"/>
      <c r="B29" s="91"/>
      <c r="C29" s="91"/>
      <c r="D29" s="91"/>
      <c r="E29" s="91"/>
      <c r="F29" s="91"/>
      <c r="G29" s="439"/>
      <c r="H29" s="439" t="s">
        <v>453</v>
      </c>
    </row>
  </sheetData>
  <sheetProtection/>
  <mergeCells count="5">
    <mergeCell ref="H5:H6"/>
    <mergeCell ref="A7:B7"/>
    <mergeCell ref="D5:G5"/>
    <mergeCell ref="A5:B6"/>
    <mergeCell ref="C5:C6"/>
  </mergeCells>
  <printOptions/>
  <pageMargins left="0.6299212598425197" right="0.5905511811023623" top="0.7874015748031497" bottom="0.7874015748031497" header="0.4724409448818898" footer="0.4724409448818898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="60" zoomScalePageLayoutView="0" workbookViewId="0" topLeftCell="A1">
      <selection activeCell="J13" sqref="J13"/>
    </sheetView>
  </sheetViews>
  <sheetFormatPr defaultColWidth="9.00390625" defaultRowHeight="13.5"/>
  <cols>
    <col min="1" max="1" width="3.625" style="415" customWidth="1"/>
    <col min="2" max="2" width="3.375" style="415" customWidth="1"/>
    <col min="3" max="3" width="7.125" style="415" customWidth="1"/>
    <col min="4" max="4" width="3.625" style="415" customWidth="1"/>
    <col min="5" max="5" width="13.875" style="415" customWidth="1"/>
    <col min="6" max="6" width="6.75390625" style="415" customWidth="1"/>
    <col min="7" max="7" width="4.375" style="415" customWidth="1"/>
    <col min="8" max="8" width="3.375" style="415" customWidth="1"/>
    <col min="9" max="9" width="14.625" style="415" customWidth="1"/>
    <col min="10" max="10" width="5.625" style="415" customWidth="1"/>
    <col min="11" max="11" width="14.875" style="415" customWidth="1"/>
    <col min="12" max="12" width="5.625" style="415" customWidth="1"/>
    <col min="13" max="16384" width="9.00390625" style="415" customWidth="1"/>
  </cols>
  <sheetData>
    <row r="1" ht="15" customHeight="1">
      <c r="A1" s="77" t="s">
        <v>530</v>
      </c>
    </row>
    <row r="3" spans="2:5" ht="13.5" customHeight="1">
      <c r="B3" s="493" t="s">
        <v>529</v>
      </c>
      <c r="C3" s="493"/>
      <c r="D3" s="492"/>
      <c r="E3" s="494" t="s">
        <v>528</v>
      </c>
    </row>
    <row r="4" spans="2:5" ht="13.5" customHeight="1">
      <c r="B4" s="493" t="s">
        <v>527</v>
      </c>
      <c r="C4" s="493"/>
      <c r="D4" s="492"/>
      <c r="E4" s="492" t="s">
        <v>526</v>
      </c>
    </row>
    <row r="5" spans="2:5" ht="13.5" customHeight="1">
      <c r="B5" s="492" t="s">
        <v>525</v>
      </c>
      <c r="C5" s="492"/>
      <c r="D5" s="492"/>
      <c r="E5" s="492" t="s">
        <v>524</v>
      </c>
    </row>
    <row r="6" spans="1:12" ht="13.5" customHeight="1">
      <c r="A6" s="77"/>
      <c r="B6" s="491" t="s">
        <v>523</v>
      </c>
      <c r="C6" s="490"/>
      <c r="D6" s="489"/>
      <c r="E6" s="488" t="s">
        <v>522</v>
      </c>
      <c r="F6" s="420"/>
      <c r="G6" s="420"/>
      <c r="H6" s="420"/>
      <c r="I6" s="420"/>
      <c r="J6" s="420"/>
      <c r="K6" s="420"/>
      <c r="L6" s="42" t="s">
        <v>75</v>
      </c>
    </row>
    <row r="7" spans="2:12" ht="13.5" customHeight="1">
      <c r="B7" s="487" t="s">
        <v>521</v>
      </c>
      <c r="C7" s="485"/>
      <c r="D7" s="485"/>
      <c r="E7" s="485"/>
      <c r="F7" s="485"/>
      <c r="G7" s="485"/>
      <c r="H7" s="485"/>
      <c r="I7" s="486" t="s">
        <v>520</v>
      </c>
      <c r="J7" s="485"/>
      <c r="K7" s="485" t="s">
        <v>519</v>
      </c>
      <c r="L7" s="484"/>
    </row>
    <row r="8" spans="2:12" ht="13.5" customHeight="1">
      <c r="B8" s="481"/>
      <c r="C8" s="479"/>
      <c r="D8" s="479"/>
      <c r="E8" s="479"/>
      <c r="F8" s="479"/>
      <c r="G8" s="479"/>
      <c r="H8" s="479"/>
      <c r="I8" s="479"/>
      <c r="J8" s="479"/>
      <c r="K8" s="479"/>
      <c r="L8" s="483"/>
    </row>
    <row r="9" spans="2:12" ht="19.5" customHeight="1">
      <c r="B9" s="481" t="s">
        <v>518</v>
      </c>
      <c r="C9" s="479"/>
      <c r="D9" s="479"/>
      <c r="E9" s="479" t="s">
        <v>517</v>
      </c>
      <c r="F9" s="479"/>
      <c r="G9" s="479"/>
      <c r="H9" s="479"/>
      <c r="I9" s="473">
        <v>32</v>
      </c>
      <c r="J9" s="474" t="s">
        <v>513</v>
      </c>
      <c r="K9" s="473">
        <v>11</v>
      </c>
      <c r="L9" s="472" t="s">
        <v>513</v>
      </c>
    </row>
    <row r="10" spans="2:12" ht="19.5" customHeight="1">
      <c r="B10" s="481"/>
      <c r="C10" s="479"/>
      <c r="D10" s="479"/>
      <c r="E10" s="482" t="s">
        <v>516</v>
      </c>
      <c r="F10" s="479" t="s">
        <v>515</v>
      </c>
      <c r="G10" s="479"/>
      <c r="H10" s="479"/>
      <c r="I10" s="473">
        <v>256</v>
      </c>
      <c r="J10" s="474" t="s">
        <v>513</v>
      </c>
      <c r="K10" s="473">
        <v>234</v>
      </c>
      <c r="L10" s="472" t="s">
        <v>513</v>
      </c>
    </row>
    <row r="11" spans="2:12" ht="19.5" customHeight="1">
      <c r="B11" s="481"/>
      <c r="C11" s="479"/>
      <c r="D11" s="479"/>
      <c r="E11" s="480"/>
      <c r="F11" s="479" t="s">
        <v>514</v>
      </c>
      <c r="G11" s="479"/>
      <c r="H11" s="479"/>
      <c r="I11" s="473">
        <v>608</v>
      </c>
      <c r="J11" s="474" t="s">
        <v>513</v>
      </c>
      <c r="K11" s="473">
        <v>446</v>
      </c>
      <c r="L11" s="472" t="s">
        <v>513</v>
      </c>
    </row>
    <row r="12" spans="2:12" ht="19.5" customHeight="1">
      <c r="B12" s="478"/>
      <c r="C12" s="477" t="s">
        <v>512</v>
      </c>
      <c r="D12" s="477"/>
      <c r="E12" s="477"/>
      <c r="F12" s="477"/>
      <c r="G12" s="477"/>
      <c r="H12" s="476"/>
      <c r="I12" s="475">
        <v>300</v>
      </c>
      <c r="J12" s="474" t="s">
        <v>510</v>
      </c>
      <c r="K12" s="473">
        <v>418</v>
      </c>
      <c r="L12" s="472" t="s">
        <v>510</v>
      </c>
    </row>
    <row r="13" spans="2:12" ht="19.5" customHeight="1">
      <c r="B13" s="471"/>
      <c r="C13" s="470" t="s">
        <v>511</v>
      </c>
      <c r="D13" s="470"/>
      <c r="E13" s="470"/>
      <c r="F13" s="470"/>
      <c r="G13" s="470"/>
      <c r="H13" s="469"/>
      <c r="I13" s="467">
        <v>5000</v>
      </c>
      <c r="J13" s="468" t="s">
        <v>510</v>
      </c>
      <c r="K13" s="467">
        <v>6046</v>
      </c>
      <c r="L13" s="466" t="s">
        <v>510</v>
      </c>
    </row>
    <row r="14" spans="2:12" ht="19.5" customHeight="1">
      <c r="B14" s="440" t="s">
        <v>509</v>
      </c>
      <c r="C14" s="420"/>
      <c r="D14" s="420"/>
      <c r="E14" s="420"/>
      <c r="F14" s="420"/>
      <c r="G14" s="420"/>
      <c r="H14" s="420"/>
      <c r="I14" s="420"/>
      <c r="J14" s="420"/>
      <c r="K14" s="420"/>
      <c r="L14" s="439" t="s">
        <v>453</v>
      </c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</sheetData>
  <sheetProtection/>
  <mergeCells count="13">
    <mergeCell ref="C13:G13"/>
    <mergeCell ref="K7:L8"/>
    <mergeCell ref="B7:H8"/>
    <mergeCell ref="E9:H9"/>
    <mergeCell ref="C12:G12"/>
    <mergeCell ref="I7:J8"/>
    <mergeCell ref="F10:H10"/>
    <mergeCell ref="F11:H11"/>
    <mergeCell ref="B9:D11"/>
    <mergeCell ref="E10:E11"/>
    <mergeCell ref="B3:C3"/>
    <mergeCell ref="B6:C6"/>
    <mergeCell ref="B4:C4"/>
  </mergeCells>
  <printOptions/>
  <pageMargins left="0.6299212598425197" right="0.5905511811023623" top="7.952755905511811" bottom="0.7874015748031497" header="0.4724409448818898" footer="0.472440944881889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S21"/>
  <sheetViews>
    <sheetView zoomScale="85" zoomScaleNormal="85" zoomScaleSheetLayoutView="100" zoomScalePageLayoutView="0" workbookViewId="0" topLeftCell="A1">
      <selection activeCell="S25" sqref="S25"/>
    </sheetView>
  </sheetViews>
  <sheetFormatPr defaultColWidth="9.00390625" defaultRowHeight="13.5"/>
  <cols>
    <col min="1" max="1" width="2.625" style="3" customWidth="1"/>
    <col min="2" max="2" width="6.875" style="3" customWidth="1"/>
    <col min="3" max="3" width="12.00390625" style="3" customWidth="1"/>
    <col min="4" max="4" width="0.875" style="3" customWidth="1"/>
    <col min="5" max="6" width="5.25390625" style="3" customWidth="1"/>
    <col min="7" max="10" width="4.25390625" style="3" customWidth="1"/>
    <col min="11" max="11" width="4.50390625" style="3" customWidth="1"/>
    <col min="12" max="17" width="4.25390625" style="3" customWidth="1"/>
    <col min="18" max="18" width="4.375" style="3" customWidth="1"/>
    <col min="19" max="19" width="4.25390625" style="3" customWidth="1"/>
    <col min="20" max="16384" width="9.00390625" style="3" customWidth="1"/>
  </cols>
  <sheetData>
    <row r="1" spans="1:7" ht="13.5" customHeight="1">
      <c r="A1" s="239" t="s">
        <v>104</v>
      </c>
      <c r="B1" s="240"/>
      <c r="C1" s="240"/>
      <c r="D1" s="240"/>
      <c r="E1" s="240"/>
      <c r="F1" s="240"/>
      <c r="G1" s="240"/>
    </row>
    <row r="2" spans="1:7" ht="7.5" customHeight="1">
      <c r="A2" s="241"/>
      <c r="B2" s="241"/>
      <c r="C2" s="241"/>
      <c r="D2" s="241"/>
      <c r="E2" s="241"/>
      <c r="F2" s="241"/>
      <c r="G2" s="241"/>
    </row>
    <row r="3" spans="1:19" ht="13.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2"/>
      <c r="S3" s="93" t="s">
        <v>76</v>
      </c>
    </row>
    <row r="4" spans="1:19" ht="44.25" customHeight="1">
      <c r="A4" s="242" t="s">
        <v>84</v>
      </c>
      <c r="B4" s="243"/>
      <c r="C4" s="244"/>
      <c r="D4" s="94"/>
      <c r="E4" s="243" t="s">
        <v>105</v>
      </c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9" t="s">
        <v>106</v>
      </c>
      <c r="Q4" s="249" t="s">
        <v>107</v>
      </c>
      <c r="R4" s="254" t="s">
        <v>108</v>
      </c>
      <c r="S4" s="256" t="s">
        <v>109</v>
      </c>
    </row>
    <row r="5" spans="1:19" ht="44.25" customHeight="1">
      <c r="A5" s="245"/>
      <c r="B5" s="246"/>
      <c r="C5" s="247"/>
      <c r="D5" s="96"/>
      <c r="E5" s="95" t="s">
        <v>91</v>
      </c>
      <c r="F5" s="95" t="s">
        <v>92</v>
      </c>
      <c r="G5" s="95" t="s">
        <v>2</v>
      </c>
      <c r="H5" s="95" t="s">
        <v>3</v>
      </c>
      <c r="I5" s="95" t="s">
        <v>93</v>
      </c>
      <c r="J5" s="95" t="s">
        <v>94</v>
      </c>
      <c r="K5" s="95" t="s">
        <v>95</v>
      </c>
      <c r="L5" s="95" t="s">
        <v>96</v>
      </c>
      <c r="M5" s="95" t="s">
        <v>8</v>
      </c>
      <c r="N5" s="95" t="s">
        <v>9</v>
      </c>
      <c r="O5" s="95" t="s">
        <v>97</v>
      </c>
      <c r="P5" s="250"/>
      <c r="Q5" s="250"/>
      <c r="R5" s="255" t="s">
        <v>110</v>
      </c>
      <c r="S5" s="257" t="s">
        <v>111</v>
      </c>
    </row>
    <row r="6" spans="1:19" ht="24" customHeight="1">
      <c r="A6" s="258" t="s">
        <v>112</v>
      </c>
      <c r="B6" s="259"/>
      <c r="C6" s="260"/>
      <c r="D6" s="97"/>
      <c r="E6" s="79">
        <f>E7+E12</f>
        <v>7052</v>
      </c>
      <c r="F6" s="79">
        <f aca="true" t="shared" si="0" ref="F6:P6">F7+F12</f>
        <v>1994</v>
      </c>
      <c r="G6" s="79">
        <f t="shared" si="0"/>
        <v>812</v>
      </c>
      <c r="H6" s="79">
        <f t="shared" si="0"/>
        <v>699</v>
      </c>
      <c r="I6" s="79">
        <f t="shared" si="0"/>
        <v>640</v>
      </c>
      <c r="J6" s="79">
        <f t="shared" si="0"/>
        <v>372</v>
      </c>
      <c r="K6" s="79">
        <f t="shared" si="0"/>
        <v>922</v>
      </c>
      <c r="L6" s="79">
        <f>L7+L12</f>
        <v>184</v>
      </c>
      <c r="M6" s="79">
        <f t="shared" si="0"/>
        <v>479</v>
      </c>
      <c r="N6" s="79">
        <f t="shared" si="0"/>
        <v>712</v>
      </c>
      <c r="O6" s="79">
        <f t="shared" si="0"/>
        <v>238</v>
      </c>
      <c r="P6" s="79">
        <f t="shared" si="0"/>
        <v>56</v>
      </c>
      <c r="Q6" s="79">
        <f>Q7+Q12</f>
        <v>101</v>
      </c>
      <c r="R6" s="79">
        <f>R7+R12</f>
        <v>400</v>
      </c>
      <c r="S6" s="98">
        <f>S7+S12</f>
        <v>0</v>
      </c>
    </row>
    <row r="7" spans="1:19" ht="24" customHeight="1">
      <c r="A7" s="261" t="s">
        <v>113</v>
      </c>
      <c r="B7" s="261"/>
      <c r="C7" s="261"/>
      <c r="D7" s="100"/>
      <c r="E7" s="83">
        <f>SUM(F7:O7)</f>
        <v>6319</v>
      </c>
      <c r="F7" s="101">
        <f>SUM(F8:F11)</f>
        <v>1594</v>
      </c>
      <c r="G7" s="101">
        <f aca="true" t="shared" si="1" ref="G7:S7">SUM(G8:G11)</f>
        <v>733</v>
      </c>
      <c r="H7" s="101">
        <f t="shared" si="1"/>
        <v>665</v>
      </c>
      <c r="I7" s="101">
        <f t="shared" si="1"/>
        <v>604</v>
      </c>
      <c r="J7" s="101">
        <f t="shared" si="1"/>
        <v>338</v>
      </c>
      <c r="K7" s="101">
        <f t="shared" si="1"/>
        <v>875</v>
      </c>
      <c r="L7" s="101">
        <f t="shared" si="1"/>
        <v>165</v>
      </c>
      <c r="M7" s="101">
        <f t="shared" si="1"/>
        <v>446</v>
      </c>
      <c r="N7" s="101">
        <f t="shared" si="1"/>
        <v>684</v>
      </c>
      <c r="O7" s="101">
        <f t="shared" si="1"/>
        <v>215</v>
      </c>
      <c r="P7" s="101">
        <f t="shared" si="1"/>
        <v>49</v>
      </c>
      <c r="Q7" s="101">
        <f t="shared" si="1"/>
        <v>91</v>
      </c>
      <c r="R7" s="101">
        <f t="shared" si="1"/>
        <v>213</v>
      </c>
      <c r="S7" s="84">
        <f t="shared" si="1"/>
        <v>0</v>
      </c>
    </row>
    <row r="8" spans="1:19" ht="24" customHeight="1">
      <c r="A8" s="102"/>
      <c r="B8" s="262" t="s">
        <v>114</v>
      </c>
      <c r="C8" s="103" t="s">
        <v>16</v>
      </c>
      <c r="D8" s="104"/>
      <c r="E8" s="51">
        <f aca="true" t="shared" si="2" ref="E8:E16">SUM(F8:O8)</f>
        <v>3015</v>
      </c>
      <c r="F8" s="49">
        <v>731</v>
      </c>
      <c r="G8" s="49">
        <v>290</v>
      </c>
      <c r="H8" s="49">
        <v>305</v>
      </c>
      <c r="I8" s="49">
        <v>317</v>
      </c>
      <c r="J8" s="49">
        <v>196</v>
      </c>
      <c r="K8" s="49">
        <v>416</v>
      </c>
      <c r="L8" s="49">
        <v>82</v>
      </c>
      <c r="M8" s="49">
        <v>229</v>
      </c>
      <c r="N8" s="49">
        <v>310</v>
      </c>
      <c r="O8" s="50">
        <v>139</v>
      </c>
      <c r="P8" s="49">
        <v>29</v>
      </c>
      <c r="Q8" s="49">
        <v>51</v>
      </c>
      <c r="R8" s="49">
        <v>86</v>
      </c>
      <c r="S8" s="50">
        <v>0</v>
      </c>
    </row>
    <row r="9" spans="1:19" ht="24" customHeight="1">
      <c r="A9" s="102"/>
      <c r="B9" s="262"/>
      <c r="C9" s="105" t="s">
        <v>115</v>
      </c>
      <c r="D9" s="106"/>
      <c r="E9" s="51">
        <f t="shared" si="2"/>
        <v>3122</v>
      </c>
      <c r="F9" s="49">
        <v>801</v>
      </c>
      <c r="G9" s="49">
        <v>441</v>
      </c>
      <c r="H9" s="49">
        <v>346</v>
      </c>
      <c r="I9" s="49">
        <v>267</v>
      </c>
      <c r="J9" s="49">
        <v>134</v>
      </c>
      <c r="K9" s="49">
        <v>446</v>
      </c>
      <c r="L9" s="49">
        <v>66</v>
      </c>
      <c r="M9" s="49">
        <v>201</v>
      </c>
      <c r="N9" s="49">
        <v>350</v>
      </c>
      <c r="O9" s="49">
        <v>70</v>
      </c>
      <c r="P9" s="49">
        <v>18</v>
      </c>
      <c r="Q9" s="49">
        <v>31</v>
      </c>
      <c r="R9" s="49">
        <v>12</v>
      </c>
      <c r="S9" s="50">
        <v>0</v>
      </c>
    </row>
    <row r="10" spans="1:19" ht="24" customHeight="1">
      <c r="A10" s="107"/>
      <c r="B10" s="252" t="s">
        <v>116</v>
      </c>
      <c r="C10" s="108" t="s">
        <v>117</v>
      </c>
      <c r="D10" s="106"/>
      <c r="E10" s="51">
        <f t="shared" si="2"/>
        <v>20</v>
      </c>
      <c r="F10" s="49">
        <v>8</v>
      </c>
      <c r="G10" s="49">
        <v>0</v>
      </c>
      <c r="H10" s="49">
        <v>3</v>
      </c>
      <c r="I10" s="49">
        <v>6</v>
      </c>
      <c r="J10" s="49">
        <v>0</v>
      </c>
      <c r="K10" s="49">
        <v>1</v>
      </c>
      <c r="L10" s="49">
        <v>0</v>
      </c>
      <c r="M10" s="49">
        <v>0</v>
      </c>
      <c r="N10" s="49">
        <v>2</v>
      </c>
      <c r="O10" s="49">
        <v>0</v>
      </c>
      <c r="P10" s="49">
        <v>0</v>
      </c>
      <c r="Q10" s="49">
        <v>2</v>
      </c>
      <c r="R10" s="49">
        <v>14</v>
      </c>
      <c r="S10" s="50">
        <v>0</v>
      </c>
    </row>
    <row r="11" spans="1:19" ht="24" customHeight="1">
      <c r="A11" s="107"/>
      <c r="B11" s="252"/>
      <c r="C11" s="108" t="s">
        <v>118</v>
      </c>
      <c r="D11" s="105"/>
      <c r="E11" s="51">
        <f t="shared" si="2"/>
        <v>162</v>
      </c>
      <c r="F11" s="49">
        <v>54</v>
      </c>
      <c r="G11" s="49">
        <v>2</v>
      </c>
      <c r="H11" s="49">
        <v>11</v>
      </c>
      <c r="I11" s="49">
        <v>14</v>
      </c>
      <c r="J11" s="49">
        <v>8</v>
      </c>
      <c r="K11" s="49">
        <v>12</v>
      </c>
      <c r="L11" s="49">
        <v>17</v>
      </c>
      <c r="M11" s="49">
        <v>16</v>
      </c>
      <c r="N11" s="49">
        <v>22</v>
      </c>
      <c r="O11" s="49">
        <v>6</v>
      </c>
      <c r="P11" s="49">
        <v>2</v>
      </c>
      <c r="Q11" s="49">
        <v>7</v>
      </c>
      <c r="R11" s="49">
        <v>101</v>
      </c>
      <c r="S11" s="50">
        <v>0</v>
      </c>
    </row>
    <row r="12" spans="1:19" ht="24" customHeight="1">
      <c r="A12" s="251" t="s">
        <v>119</v>
      </c>
      <c r="B12" s="251"/>
      <c r="C12" s="251"/>
      <c r="D12" s="99"/>
      <c r="E12" s="51">
        <f>SUM(F12:O12)</f>
        <v>733</v>
      </c>
      <c r="F12" s="49">
        <f>SUM(F13:F16)</f>
        <v>400</v>
      </c>
      <c r="G12" s="49">
        <f aca="true" t="shared" si="3" ref="G12:O12">SUM(G13:G16)</f>
        <v>79</v>
      </c>
      <c r="H12" s="49">
        <f t="shared" si="3"/>
        <v>34</v>
      </c>
      <c r="I12" s="49">
        <f t="shared" si="3"/>
        <v>36</v>
      </c>
      <c r="J12" s="49">
        <f t="shared" si="3"/>
        <v>34</v>
      </c>
      <c r="K12" s="49">
        <f t="shared" si="3"/>
        <v>47</v>
      </c>
      <c r="L12" s="49">
        <f t="shared" si="3"/>
        <v>19</v>
      </c>
      <c r="M12" s="49">
        <f t="shared" si="3"/>
        <v>33</v>
      </c>
      <c r="N12" s="49">
        <f t="shared" si="3"/>
        <v>28</v>
      </c>
      <c r="O12" s="49">
        <f t="shared" si="3"/>
        <v>23</v>
      </c>
      <c r="P12" s="49">
        <f>SUM(P13:P16)</f>
        <v>7</v>
      </c>
      <c r="Q12" s="49">
        <f>SUM(Q13:Q16)</f>
        <v>10</v>
      </c>
      <c r="R12" s="49">
        <f>SUM(R13:R16)</f>
        <v>187</v>
      </c>
      <c r="S12" s="49">
        <f>SUM(S13:S16)</f>
        <v>0</v>
      </c>
    </row>
    <row r="13" spans="1:19" ht="24" customHeight="1">
      <c r="A13" s="109"/>
      <c r="B13" s="252" t="s">
        <v>120</v>
      </c>
      <c r="C13" s="21" t="s">
        <v>16</v>
      </c>
      <c r="D13" s="103"/>
      <c r="E13" s="51">
        <f t="shared" si="2"/>
        <v>588</v>
      </c>
      <c r="F13" s="49">
        <v>312</v>
      </c>
      <c r="G13" s="49">
        <v>71</v>
      </c>
      <c r="H13" s="49">
        <v>27</v>
      </c>
      <c r="I13" s="49">
        <v>29</v>
      </c>
      <c r="J13" s="49">
        <v>30</v>
      </c>
      <c r="K13" s="49">
        <v>31</v>
      </c>
      <c r="L13" s="49">
        <v>16</v>
      </c>
      <c r="M13" s="49">
        <v>31</v>
      </c>
      <c r="N13" s="49">
        <v>23</v>
      </c>
      <c r="O13" s="49">
        <v>18</v>
      </c>
      <c r="P13" s="49">
        <v>6</v>
      </c>
      <c r="Q13" s="49">
        <v>1</v>
      </c>
      <c r="R13" s="49">
        <v>136</v>
      </c>
      <c r="S13" s="50">
        <v>0</v>
      </c>
    </row>
    <row r="14" spans="1:19" ht="24" customHeight="1">
      <c r="A14" s="109"/>
      <c r="B14" s="252"/>
      <c r="C14" s="108" t="s">
        <v>121</v>
      </c>
      <c r="D14" s="105"/>
      <c r="E14" s="51">
        <f t="shared" si="2"/>
        <v>121</v>
      </c>
      <c r="F14" s="49">
        <v>75</v>
      </c>
      <c r="G14" s="49">
        <v>6</v>
      </c>
      <c r="H14" s="49">
        <v>7</v>
      </c>
      <c r="I14" s="49">
        <v>6</v>
      </c>
      <c r="J14" s="49">
        <v>3</v>
      </c>
      <c r="K14" s="49">
        <v>12</v>
      </c>
      <c r="L14" s="49">
        <v>0</v>
      </c>
      <c r="M14" s="49">
        <v>2</v>
      </c>
      <c r="N14" s="49">
        <v>5</v>
      </c>
      <c r="O14" s="49">
        <v>5</v>
      </c>
      <c r="P14" s="49">
        <v>1</v>
      </c>
      <c r="Q14" s="49">
        <v>8</v>
      </c>
      <c r="R14" s="49">
        <v>45</v>
      </c>
      <c r="S14" s="50">
        <v>0</v>
      </c>
    </row>
    <row r="15" spans="1:19" ht="24" customHeight="1">
      <c r="A15" s="109"/>
      <c r="B15" s="252" t="s">
        <v>116</v>
      </c>
      <c r="C15" s="108" t="s">
        <v>122</v>
      </c>
      <c r="D15" s="105"/>
      <c r="E15" s="51">
        <f t="shared" si="2"/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</row>
    <row r="16" spans="1:19" ht="24" customHeight="1">
      <c r="A16" s="110"/>
      <c r="B16" s="253"/>
      <c r="C16" s="111" t="s">
        <v>123</v>
      </c>
      <c r="D16" s="112"/>
      <c r="E16" s="88">
        <f t="shared" si="2"/>
        <v>24</v>
      </c>
      <c r="F16" s="89">
        <v>13</v>
      </c>
      <c r="G16" s="89">
        <v>2</v>
      </c>
      <c r="H16" s="89">
        <v>0</v>
      </c>
      <c r="I16" s="89">
        <v>1</v>
      </c>
      <c r="J16" s="89">
        <v>1</v>
      </c>
      <c r="K16" s="89">
        <v>4</v>
      </c>
      <c r="L16" s="89">
        <v>3</v>
      </c>
      <c r="M16" s="89">
        <v>0</v>
      </c>
      <c r="N16" s="89">
        <v>0</v>
      </c>
      <c r="O16" s="89">
        <v>0</v>
      </c>
      <c r="P16" s="89">
        <v>0</v>
      </c>
      <c r="Q16" s="89">
        <v>1</v>
      </c>
      <c r="R16" s="89">
        <v>6</v>
      </c>
      <c r="S16" s="90">
        <v>0</v>
      </c>
    </row>
    <row r="17" spans="1:19" s="7" customFormat="1" ht="16.5" customHeight="1">
      <c r="A17" s="12" t="s">
        <v>124</v>
      </c>
      <c r="B17" s="12"/>
      <c r="C17" s="12"/>
      <c r="D17" s="12"/>
      <c r="E17" s="12"/>
      <c r="F17" s="12"/>
      <c r="G17" s="12"/>
      <c r="H17" s="12"/>
      <c r="I17" s="113"/>
      <c r="J17" s="113"/>
      <c r="K17" s="113"/>
      <c r="L17" s="113"/>
      <c r="M17" s="113"/>
      <c r="N17" s="113"/>
      <c r="O17" s="113"/>
      <c r="P17" s="114"/>
      <c r="Q17" s="42"/>
      <c r="R17" s="42"/>
      <c r="S17" s="114"/>
    </row>
    <row r="18" spans="1:19" s="7" customFormat="1" ht="13.5">
      <c r="A18" s="12" t="s">
        <v>125</v>
      </c>
      <c r="B18" s="12"/>
      <c r="C18" s="12"/>
      <c r="D18" s="12"/>
      <c r="E18" s="12"/>
      <c r="F18" s="12"/>
      <c r="G18" s="12"/>
      <c r="H18" s="12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</row>
    <row r="19" spans="1:19" s="7" customFormat="1" ht="13.5">
      <c r="A19" s="12" t="s">
        <v>126</v>
      </c>
      <c r="B19" s="12"/>
      <c r="C19" s="12"/>
      <c r="D19" s="12"/>
      <c r="E19" s="12"/>
      <c r="F19" s="12"/>
      <c r="G19" s="12"/>
      <c r="H19" s="12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</row>
    <row r="20" spans="1:19" s="7" customFormat="1" ht="13.5">
      <c r="A20" s="12" t="s">
        <v>127</v>
      </c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</row>
    <row r="21" spans="1:19" ht="13.5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42" t="s">
        <v>103</v>
      </c>
    </row>
  </sheetData>
  <sheetProtection/>
  <mergeCells count="15">
    <mergeCell ref="A12:C12"/>
    <mergeCell ref="B13:B14"/>
    <mergeCell ref="B15:B16"/>
    <mergeCell ref="R4:R5"/>
    <mergeCell ref="S4:S5"/>
    <mergeCell ref="A6:C6"/>
    <mergeCell ref="A7:C7"/>
    <mergeCell ref="B8:B9"/>
    <mergeCell ref="B10:B11"/>
    <mergeCell ref="A1:G1"/>
    <mergeCell ref="A2:G2"/>
    <mergeCell ref="A4:C5"/>
    <mergeCell ref="E4:O4"/>
    <mergeCell ref="P4:P5"/>
    <mergeCell ref="Q4:Q5"/>
  </mergeCells>
  <printOptions horizontalCentered="1"/>
  <pageMargins left="0.7086614173228347" right="0.7086614173228347" top="5.118110236220473" bottom="0.7874015748031497" header="0.4724409448818898" footer="0.472440944881889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M35"/>
  <sheetViews>
    <sheetView zoomScalePageLayoutView="0" workbookViewId="0" topLeftCell="A1">
      <selection activeCell="T26" sqref="T26"/>
    </sheetView>
  </sheetViews>
  <sheetFormatPr defaultColWidth="9.00390625" defaultRowHeight="13.5"/>
  <cols>
    <col min="1" max="1" width="2.50390625" style="3" customWidth="1"/>
    <col min="2" max="2" width="11.25390625" style="3" customWidth="1"/>
    <col min="3" max="3" width="0.875" style="3" customWidth="1"/>
    <col min="4" max="13" width="7.25390625" style="3" customWidth="1"/>
    <col min="14" max="16" width="9.375" style="3" customWidth="1"/>
    <col min="17" max="16384" width="9.00390625" style="3" customWidth="1"/>
  </cols>
  <sheetData>
    <row r="1" spans="1:5" ht="18.75" customHeight="1">
      <c r="A1" s="263" t="s">
        <v>128</v>
      </c>
      <c r="B1" s="263"/>
      <c r="C1" s="263"/>
      <c r="D1" s="263"/>
      <c r="E1" s="77"/>
    </row>
    <row r="2" spans="1:6" ht="13.5" customHeight="1">
      <c r="A2" s="7" t="s">
        <v>129</v>
      </c>
      <c r="B2" s="7"/>
      <c r="C2" s="7"/>
      <c r="D2" s="7"/>
      <c r="E2" s="1"/>
      <c r="F2" s="1"/>
    </row>
    <row r="3" ht="13.5" customHeight="1">
      <c r="L3" s="9" t="s">
        <v>76</v>
      </c>
    </row>
    <row r="4" spans="1:12" ht="40.5" customHeight="1">
      <c r="A4" s="233" t="s">
        <v>130</v>
      </c>
      <c r="B4" s="234"/>
      <c r="C4" s="23"/>
      <c r="D4" s="264" t="s">
        <v>131</v>
      </c>
      <c r="E4" s="237"/>
      <c r="F4" s="68" t="s">
        <v>132</v>
      </c>
      <c r="G4" s="68" t="s">
        <v>133</v>
      </c>
      <c r="H4" s="68" t="s">
        <v>134</v>
      </c>
      <c r="I4" s="68" t="s">
        <v>135</v>
      </c>
      <c r="J4" s="68" t="s">
        <v>136</v>
      </c>
      <c r="K4" s="68" t="s">
        <v>31</v>
      </c>
      <c r="L4" s="78" t="s">
        <v>137</v>
      </c>
    </row>
    <row r="5" spans="1:12" ht="21.75" customHeight="1">
      <c r="A5" s="227" t="s">
        <v>32</v>
      </c>
      <c r="B5" s="228"/>
      <c r="C5" s="18"/>
      <c r="D5" s="265">
        <f>SUM(D6:E9)</f>
        <v>293</v>
      </c>
      <c r="E5" s="265"/>
      <c r="F5" s="115">
        <f>SUM(F6:F9)</f>
        <v>12</v>
      </c>
      <c r="G5" s="115">
        <f aca="true" t="shared" si="0" ref="G5:L5">SUM(G6:G9)</f>
        <v>0</v>
      </c>
      <c r="H5" s="115">
        <f t="shared" si="0"/>
        <v>19</v>
      </c>
      <c r="I5" s="115">
        <f t="shared" si="0"/>
        <v>216</v>
      </c>
      <c r="J5" s="115">
        <f t="shared" si="0"/>
        <v>0</v>
      </c>
      <c r="K5" s="115">
        <f t="shared" si="0"/>
        <v>0</v>
      </c>
      <c r="L5" s="116">
        <f t="shared" si="0"/>
        <v>0</v>
      </c>
    </row>
    <row r="6" spans="1:12" ht="21.75" customHeight="1">
      <c r="A6" s="231" t="s">
        <v>138</v>
      </c>
      <c r="B6" s="266"/>
      <c r="C6" s="15"/>
      <c r="D6" s="267">
        <v>171</v>
      </c>
      <c r="E6" s="267"/>
      <c r="F6" s="118">
        <v>11</v>
      </c>
      <c r="G6" s="118">
        <v>0</v>
      </c>
      <c r="H6" s="118">
        <v>7</v>
      </c>
      <c r="I6" s="118">
        <v>129</v>
      </c>
      <c r="J6" s="118">
        <v>0</v>
      </c>
      <c r="K6" s="118">
        <v>0</v>
      </c>
      <c r="L6" s="157">
        <v>0</v>
      </c>
    </row>
    <row r="7" spans="1:12" ht="21.75" customHeight="1">
      <c r="A7" s="231" t="s">
        <v>139</v>
      </c>
      <c r="B7" s="269"/>
      <c r="C7" s="119"/>
      <c r="D7" s="267">
        <v>99</v>
      </c>
      <c r="E7" s="267"/>
      <c r="F7" s="118">
        <v>1</v>
      </c>
      <c r="G7" s="118">
        <v>0</v>
      </c>
      <c r="H7" s="118">
        <v>11</v>
      </c>
      <c r="I7" s="118">
        <v>72</v>
      </c>
      <c r="J7" s="118">
        <v>0</v>
      </c>
      <c r="K7" s="118">
        <v>0</v>
      </c>
      <c r="L7" s="126">
        <v>0</v>
      </c>
    </row>
    <row r="8" spans="1:12" ht="21.75" customHeight="1">
      <c r="A8" s="231" t="s">
        <v>140</v>
      </c>
      <c r="B8" s="269"/>
      <c r="C8" s="119"/>
      <c r="D8" s="267">
        <v>20</v>
      </c>
      <c r="E8" s="267"/>
      <c r="F8" s="118">
        <v>0</v>
      </c>
      <c r="G8" s="118">
        <v>0</v>
      </c>
      <c r="H8" s="118">
        <v>1</v>
      </c>
      <c r="I8" s="118">
        <v>15</v>
      </c>
      <c r="J8" s="118">
        <v>0</v>
      </c>
      <c r="K8" s="118">
        <v>0</v>
      </c>
      <c r="L8" s="126">
        <v>0</v>
      </c>
    </row>
    <row r="9" spans="1:12" ht="21.75" customHeight="1">
      <c r="A9" s="270" t="s">
        <v>141</v>
      </c>
      <c r="B9" s="271"/>
      <c r="C9" s="120"/>
      <c r="D9" s="272">
        <v>3</v>
      </c>
      <c r="E9" s="272"/>
      <c r="F9" s="122">
        <v>0</v>
      </c>
      <c r="G9" s="122">
        <v>0</v>
      </c>
      <c r="H9" s="122">
        <v>0</v>
      </c>
      <c r="I9" s="122">
        <v>0</v>
      </c>
      <c r="J9" s="122">
        <v>0</v>
      </c>
      <c r="K9" s="122">
        <v>0</v>
      </c>
      <c r="L9" s="128">
        <v>0</v>
      </c>
    </row>
    <row r="10" spans="11:12" s="7" customFormat="1" ht="16.5" customHeight="1">
      <c r="K10" s="35"/>
      <c r="L10" s="36" t="s">
        <v>142</v>
      </c>
    </row>
    <row r="11" spans="11:12" ht="36.75" customHeight="1">
      <c r="K11" s="123"/>
      <c r="L11" s="5"/>
    </row>
    <row r="12" spans="1:5" ht="13.5" customHeight="1">
      <c r="A12" s="1" t="s">
        <v>143</v>
      </c>
      <c r="B12" s="1"/>
      <c r="C12" s="1"/>
      <c r="D12" s="1"/>
      <c r="E12" s="1"/>
    </row>
    <row r="13" ht="13.5" customHeight="1">
      <c r="M13" s="9" t="s">
        <v>76</v>
      </c>
    </row>
    <row r="14" spans="1:13" ht="18" customHeight="1">
      <c r="A14" s="233" t="s">
        <v>33</v>
      </c>
      <c r="B14" s="234"/>
      <c r="C14" s="38"/>
      <c r="D14" s="273" t="s">
        <v>144</v>
      </c>
      <c r="E14" s="237"/>
      <c r="F14" s="237"/>
      <c r="G14" s="237"/>
      <c r="H14" s="264" t="s">
        <v>132</v>
      </c>
      <c r="I14" s="264" t="s">
        <v>145</v>
      </c>
      <c r="J14" s="264" t="s">
        <v>134</v>
      </c>
      <c r="K14" s="264" t="s">
        <v>135</v>
      </c>
      <c r="L14" s="273" t="s">
        <v>31</v>
      </c>
      <c r="M14" s="275" t="s">
        <v>137</v>
      </c>
    </row>
    <row r="15" spans="1:13" ht="28.5" customHeight="1">
      <c r="A15" s="235"/>
      <c r="B15" s="236"/>
      <c r="C15" s="39"/>
      <c r="D15" s="124"/>
      <c r="E15" s="19" t="s">
        <v>146</v>
      </c>
      <c r="F15" s="69" t="s">
        <v>147</v>
      </c>
      <c r="G15" s="19" t="s">
        <v>148</v>
      </c>
      <c r="H15" s="268"/>
      <c r="I15" s="268"/>
      <c r="J15" s="268"/>
      <c r="K15" s="268"/>
      <c r="L15" s="274"/>
      <c r="M15" s="276"/>
    </row>
    <row r="16" spans="1:13" ht="21.75" customHeight="1">
      <c r="A16" s="227" t="s">
        <v>32</v>
      </c>
      <c r="B16" s="277"/>
      <c r="C16" s="125"/>
      <c r="D16" s="115">
        <f>SUM(E16:G16)</f>
        <v>55</v>
      </c>
      <c r="E16" s="115">
        <f aca="true" t="shared" si="1" ref="E16:M16">SUM(E17:E19)</f>
        <v>14</v>
      </c>
      <c r="F16" s="115">
        <f t="shared" si="1"/>
        <v>8</v>
      </c>
      <c r="G16" s="115">
        <f t="shared" si="1"/>
        <v>33</v>
      </c>
      <c r="H16" s="115">
        <f t="shared" si="1"/>
        <v>5</v>
      </c>
      <c r="I16" s="115">
        <f t="shared" si="1"/>
        <v>0</v>
      </c>
      <c r="J16" s="115">
        <f t="shared" si="1"/>
        <v>6</v>
      </c>
      <c r="K16" s="115">
        <f t="shared" si="1"/>
        <v>25</v>
      </c>
      <c r="L16" s="115">
        <f t="shared" si="1"/>
        <v>0</v>
      </c>
      <c r="M16" s="116">
        <f t="shared" si="1"/>
        <v>0</v>
      </c>
    </row>
    <row r="17" spans="1:13" ht="21.75" customHeight="1">
      <c r="A17" s="231" t="s">
        <v>149</v>
      </c>
      <c r="B17" s="266"/>
      <c r="C17" s="15"/>
      <c r="D17" s="117">
        <f>SUM(E17:G17)</f>
        <v>55</v>
      </c>
      <c r="E17" s="118">
        <v>14</v>
      </c>
      <c r="F17" s="118">
        <v>8</v>
      </c>
      <c r="G17" s="118">
        <v>33</v>
      </c>
      <c r="H17" s="118">
        <v>1</v>
      </c>
      <c r="I17" s="118">
        <v>0</v>
      </c>
      <c r="J17" s="118">
        <v>2</v>
      </c>
      <c r="K17" s="118">
        <v>21</v>
      </c>
      <c r="L17" s="118">
        <v>0</v>
      </c>
      <c r="M17" s="126">
        <v>0</v>
      </c>
    </row>
    <row r="18" spans="1:13" ht="21.75" customHeight="1">
      <c r="A18" s="231" t="s">
        <v>150</v>
      </c>
      <c r="B18" s="266"/>
      <c r="C18" s="15"/>
      <c r="D18" s="117">
        <f>SUM(E18:G18)</f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26">
        <v>0</v>
      </c>
    </row>
    <row r="19" spans="1:13" ht="21.75" customHeight="1">
      <c r="A19" s="231" t="s">
        <v>151</v>
      </c>
      <c r="B19" s="266"/>
      <c r="C19" s="15"/>
      <c r="D19" s="117">
        <f>SUM(E19:G19)</f>
        <v>0</v>
      </c>
      <c r="E19" s="118">
        <v>0</v>
      </c>
      <c r="F19" s="118">
        <v>0</v>
      </c>
      <c r="G19" s="118">
        <v>0</v>
      </c>
      <c r="H19" s="118">
        <v>4</v>
      </c>
      <c r="I19" s="118">
        <v>0</v>
      </c>
      <c r="J19" s="118">
        <v>4</v>
      </c>
      <c r="K19" s="118">
        <v>4</v>
      </c>
      <c r="L19" s="118">
        <v>0</v>
      </c>
      <c r="M19" s="126">
        <v>0</v>
      </c>
    </row>
    <row r="20" spans="1:13" ht="21.75" customHeight="1">
      <c r="A20" s="283" t="s">
        <v>152</v>
      </c>
      <c r="B20" s="284"/>
      <c r="C20" s="127"/>
      <c r="D20" s="121">
        <f>SUM(E20:G20)</f>
        <v>12</v>
      </c>
      <c r="E20" s="122">
        <v>0</v>
      </c>
      <c r="F20" s="122">
        <v>5</v>
      </c>
      <c r="G20" s="122">
        <v>7</v>
      </c>
      <c r="H20" s="278"/>
      <c r="I20" s="279"/>
      <c r="J20" s="279"/>
      <c r="K20" s="279"/>
      <c r="L20" s="279"/>
      <c r="M20" s="279"/>
    </row>
    <row r="21" spans="11:13" s="7" customFormat="1" ht="16.5" customHeight="1">
      <c r="K21" s="35"/>
      <c r="M21" s="36" t="s">
        <v>142</v>
      </c>
    </row>
    <row r="22" ht="36.75" customHeight="1"/>
    <row r="23" spans="1:5" ht="13.5" customHeight="1">
      <c r="A23" s="1" t="s">
        <v>153</v>
      </c>
      <c r="B23" s="1"/>
      <c r="C23" s="1"/>
      <c r="D23" s="1"/>
      <c r="E23" s="1"/>
    </row>
    <row r="24" ht="13.5" customHeight="1">
      <c r="L24" s="9" t="s">
        <v>76</v>
      </c>
    </row>
    <row r="25" spans="1:12" ht="21" customHeight="1">
      <c r="A25" s="233" t="s">
        <v>33</v>
      </c>
      <c r="B25" s="234"/>
      <c r="C25" s="38"/>
      <c r="D25" s="280" t="s">
        <v>154</v>
      </c>
      <c r="E25" s="237"/>
      <c r="F25" s="237"/>
      <c r="G25" s="264" t="s">
        <v>132</v>
      </c>
      <c r="H25" s="264" t="s">
        <v>145</v>
      </c>
      <c r="I25" s="264" t="s">
        <v>134</v>
      </c>
      <c r="J25" s="264" t="s">
        <v>135</v>
      </c>
      <c r="K25" s="273" t="s">
        <v>31</v>
      </c>
      <c r="L25" s="225" t="s">
        <v>137</v>
      </c>
    </row>
    <row r="26" spans="1:12" ht="21" customHeight="1">
      <c r="A26" s="235"/>
      <c r="B26" s="236"/>
      <c r="C26" s="39"/>
      <c r="D26" s="124"/>
      <c r="E26" s="19" t="s">
        <v>155</v>
      </c>
      <c r="F26" s="19" t="s">
        <v>156</v>
      </c>
      <c r="G26" s="268"/>
      <c r="H26" s="268"/>
      <c r="I26" s="268"/>
      <c r="J26" s="268"/>
      <c r="K26" s="274"/>
      <c r="L26" s="226"/>
    </row>
    <row r="27" spans="1:12" ht="21.75" customHeight="1">
      <c r="A27" s="227" t="s">
        <v>32</v>
      </c>
      <c r="B27" s="277"/>
      <c r="C27" s="125"/>
      <c r="D27" s="115">
        <f>SUM(D28:D30)</f>
        <v>324</v>
      </c>
      <c r="E27" s="115">
        <f>SUM(E28:E30)</f>
        <v>12</v>
      </c>
      <c r="F27" s="115">
        <f>SUM(F28:F30)</f>
        <v>312</v>
      </c>
      <c r="G27" s="115">
        <f aca="true" t="shared" si="2" ref="G27:L27">SUM(G28:G30)</f>
        <v>20</v>
      </c>
      <c r="H27" s="115">
        <f t="shared" si="2"/>
        <v>0</v>
      </c>
      <c r="I27" s="115">
        <f t="shared" si="2"/>
        <v>37</v>
      </c>
      <c r="J27" s="115">
        <f t="shared" si="2"/>
        <v>267</v>
      </c>
      <c r="K27" s="115">
        <f t="shared" si="2"/>
        <v>0</v>
      </c>
      <c r="L27" s="116">
        <f t="shared" si="2"/>
        <v>0</v>
      </c>
    </row>
    <row r="28" spans="1:12" ht="21.75" customHeight="1">
      <c r="A28" s="231" t="s">
        <v>157</v>
      </c>
      <c r="B28" s="266"/>
      <c r="C28" s="15"/>
      <c r="D28" s="117">
        <f>SUM(E28:F28)</f>
        <v>84</v>
      </c>
      <c r="E28" s="118">
        <v>0</v>
      </c>
      <c r="F28" s="118">
        <v>84</v>
      </c>
      <c r="G28" s="118">
        <v>1</v>
      </c>
      <c r="H28" s="118">
        <v>0</v>
      </c>
      <c r="I28" s="118">
        <v>11</v>
      </c>
      <c r="J28" s="118">
        <v>75</v>
      </c>
      <c r="K28" s="118">
        <v>0</v>
      </c>
      <c r="L28" s="126">
        <v>0</v>
      </c>
    </row>
    <row r="29" spans="1:12" ht="21.75" customHeight="1">
      <c r="A29" s="231" t="s">
        <v>158</v>
      </c>
      <c r="B29" s="266"/>
      <c r="C29" s="15"/>
      <c r="D29" s="117">
        <f aca="true" t="shared" si="3" ref="D29:D34">SUM(E29:F29)</f>
        <v>31</v>
      </c>
      <c r="E29" s="118">
        <v>11</v>
      </c>
      <c r="F29" s="118">
        <v>20</v>
      </c>
      <c r="G29" s="118">
        <v>2</v>
      </c>
      <c r="H29" s="118">
        <v>0</v>
      </c>
      <c r="I29" s="118">
        <v>1</v>
      </c>
      <c r="J29" s="118">
        <v>10</v>
      </c>
      <c r="K29" s="118">
        <v>0</v>
      </c>
      <c r="L29" s="126">
        <v>0</v>
      </c>
    </row>
    <row r="30" spans="1:12" ht="21.75" customHeight="1">
      <c r="A30" s="231" t="s">
        <v>159</v>
      </c>
      <c r="B30" s="266"/>
      <c r="C30" s="15"/>
      <c r="D30" s="117">
        <f t="shared" si="3"/>
        <v>209</v>
      </c>
      <c r="E30" s="118">
        <v>1</v>
      </c>
      <c r="F30" s="118">
        <v>208</v>
      </c>
      <c r="G30" s="118">
        <v>17</v>
      </c>
      <c r="H30" s="118">
        <v>0</v>
      </c>
      <c r="I30" s="118">
        <v>25</v>
      </c>
      <c r="J30" s="118">
        <v>182</v>
      </c>
      <c r="K30" s="118">
        <v>0</v>
      </c>
      <c r="L30" s="126">
        <v>0</v>
      </c>
    </row>
    <row r="31" spans="1:12" ht="21.75" customHeight="1">
      <c r="A31" s="281"/>
      <c r="B31" s="4" t="s">
        <v>160</v>
      </c>
      <c r="C31" s="15"/>
      <c r="D31" s="117">
        <f t="shared" si="3"/>
        <v>41</v>
      </c>
      <c r="E31" s="118">
        <v>0</v>
      </c>
      <c r="F31" s="118">
        <v>41</v>
      </c>
      <c r="G31" s="118">
        <v>1</v>
      </c>
      <c r="H31" s="118">
        <v>0</v>
      </c>
      <c r="I31" s="118">
        <v>12</v>
      </c>
      <c r="J31" s="118">
        <v>22</v>
      </c>
      <c r="K31" s="118">
        <v>0</v>
      </c>
      <c r="L31" s="126">
        <v>0</v>
      </c>
    </row>
    <row r="32" spans="1:12" ht="21.75" customHeight="1">
      <c r="A32" s="281"/>
      <c r="B32" s="4" t="s">
        <v>161</v>
      </c>
      <c r="C32" s="15"/>
      <c r="D32" s="117">
        <f t="shared" si="3"/>
        <v>44</v>
      </c>
      <c r="E32" s="118">
        <v>0</v>
      </c>
      <c r="F32" s="118">
        <v>44</v>
      </c>
      <c r="G32" s="118">
        <v>0</v>
      </c>
      <c r="H32" s="118">
        <v>0</v>
      </c>
      <c r="I32" s="118">
        <v>0</v>
      </c>
      <c r="J32" s="118">
        <v>42</v>
      </c>
      <c r="K32" s="118">
        <v>0</v>
      </c>
      <c r="L32" s="126">
        <v>0</v>
      </c>
    </row>
    <row r="33" spans="1:12" ht="21.75" customHeight="1">
      <c r="A33" s="281"/>
      <c r="B33" s="4" t="s">
        <v>162</v>
      </c>
      <c r="C33" s="15"/>
      <c r="D33" s="117">
        <f t="shared" si="3"/>
        <v>10</v>
      </c>
      <c r="E33" s="118">
        <v>0</v>
      </c>
      <c r="F33" s="118">
        <v>10</v>
      </c>
      <c r="G33" s="118">
        <v>0</v>
      </c>
      <c r="H33" s="118">
        <v>0</v>
      </c>
      <c r="I33" s="118">
        <v>2</v>
      </c>
      <c r="J33" s="118">
        <v>9</v>
      </c>
      <c r="K33" s="118">
        <v>0</v>
      </c>
      <c r="L33" s="126">
        <v>0</v>
      </c>
    </row>
    <row r="34" spans="1:12" ht="21.75" customHeight="1">
      <c r="A34" s="282"/>
      <c r="B34" s="27" t="s">
        <v>148</v>
      </c>
      <c r="C34" s="28"/>
      <c r="D34" s="121">
        <f t="shared" si="3"/>
        <v>114</v>
      </c>
      <c r="E34" s="122">
        <v>1</v>
      </c>
      <c r="F34" s="122">
        <v>113</v>
      </c>
      <c r="G34" s="122">
        <v>16</v>
      </c>
      <c r="H34" s="122">
        <v>0</v>
      </c>
      <c r="I34" s="122">
        <v>11</v>
      </c>
      <c r="J34" s="122">
        <v>109</v>
      </c>
      <c r="K34" s="122">
        <v>0</v>
      </c>
      <c r="L34" s="128">
        <v>0</v>
      </c>
    </row>
    <row r="35" spans="11:12" s="7" customFormat="1" ht="17.25" customHeight="1">
      <c r="K35" s="35"/>
      <c r="L35" s="36" t="s">
        <v>142</v>
      </c>
    </row>
  </sheetData>
  <sheetProtection/>
  <mergeCells count="40">
    <mergeCell ref="A27:B27"/>
    <mergeCell ref="A28:B28"/>
    <mergeCell ref="A29:B29"/>
    <mergeCell ref="A30:B30"/>
    <mergeCell ref="A31:A34"/>
    <mergeCell ref="A20:B20"/>
    <mergeCell ref="H20:M20"/>
    <mergeCell ref="A25:B26"/>
    <mergeCell ref="D25:F25"/>
    <mergeCell ref="G25:G26"/>
    <mergeCell ref="H25:H26"/>
    <mergeCell ref="I25:I26"/>
    <mergeCell ref="J25:J26"/>
    <mergeCell ref="K25:K26"/>
    <mergeCell ref="L25:L26"/>
    <mergeCell ref="L14:L15"/>
    <mergeCell ref="M14:M15"/>
    <mergeCell ref="A16:B16"/>
    <mergeCell ref="A17:B17"/>
    <mergeCell ref="A18:B18"/>
    <mergeCell ref="A19:B19"/>
    <mergeCell ref="A14:B15"/>
    <mergeCell ref="D14:G14"/>
    <mergeCell ref="H14:H15"/>
    <mergeCell ref="I14:I15"/>
    <mergeCell ref="J14:J15"/>
    <mergeCell ref="K14:K15"/>
    <mergeCell ref="A7:B7"/>
    <mergeCell ref="D7:E7"/>
    <mergeCell ref="A8:B8"/>
    <mergeCell ref="D8:E8"/>
    <mergeCell ref="A9:B9"/>
    <mergeCell ref="D9:E9"/>
    <mergeCell ref="A1:D1"/>
    <mergeCell ref="A4:B4"/>
    <mergeCell ref="D4:E4"/>
    <mergeCell ref="A5:B5"/>
    <mergeCell ref="D5:E5"/>
    <mergeCell ref="A6:B6"/>
    <mergeCell ref="D6:E6"/>
  </mergeCells>
  <printOptions horizontalCentered="1"/>
  <pageMargins left="0.7480314960629921" right="0.7480314960629921" top="0.7874015748031497" bottom="0.7874015748031497" header="0.4724409448818898" footer="0.4724409448818898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8"/>
  <sheetViews>
    <sheetView zoomScalePageLayoutView="0" workbookViewId="0" topLeftCell="A1">
      <selection activeCell="S19" sqref="S19"/>
    </sheetView>
  </sheetViews>
  <sheetFormatPr defaultColWidth="9.00390625" defaultRowHeight="13.5"/>
  <cols>
    <col min="1" max="1" width="11.75390625" style="3" customWidth="1"/>
    <col min="2" max="2" width="0.875" style="3" customWidth="1"/>
    <col min="3" max="14" width="6.25390625" style="3" customWidth="1"/>
    <col min="15" max="16" width="9.375" style="3" customWidth="1"/>
    <col min="17" max="16384" width="9.00390625" style="3" customWidth="1"/>
  </cols>
  <sheetData>
    <row r="1" spans="1:5" ht="13.5">
      <c r="A1" s="239" t="s">
        <v>163</v>
      </c>
      <c r="B1" s="239"/>
      <c r="C1" s="239"/>
      <c r="D1" s="239"/>
      <c r="E1" s="239"/>
    </row>
    <row r="2" ht="13.5">
      <c r="L2" s="9" t="s">
        <v>76</v>
      </c>
    </row>
    <row r="3" spans="1:12" ht="24" customHeight="1">
      <c r="A3" s="285" t="s">
        <v>130</v>
      </c>
      <c r="B3" s="129"/>
      <c r="C3" s="287" t="s">
        <v>164</v>
      </c>
      <c r="D3" s="288"/>
      <c r="E3" s="289"/>
      <c r="F3" s="264" t="s">
        <v>165</v>
      </c>
      <c r="G3" s="264" t="s">
        <v>134</v>
      </c>
      <c r="H3" s="273" t="s">
        <v>34</v>
      </c>
      <c r="I3" s="291" t="s">
        <v>166</v>
      </c>
      <c r="J3" s="292"/>
      <c r="K3" s="264" t="s">
        <v>167</v>
      </c>
      <c r="L3" s="225" t="s">
        <v>168</v>
      </c>
    </row>
    <row r="4" spans="1:12" ht="26.25" customHeight="1">
      <c r="A4" s="286"/>
      <c r="B4" s="39"/>
      <c r="C4" s="124"/>
      <c r="D4" s="130" t="s">
        <v>169</v>
      </c>
      <c r="E4" s="131" t="s">
        <v>148</v>
      </c>
      <c r="F4" s="290"/>
      <c r="G4" s="290"/>
      <c r="H4" s="274"/>
      <c r="I4" s="69" t="s">
        <v>170</v>
      </c>
      <c r="J4" s="19" t="s">
        <v>148</v>
      </c>
      <c r="K4" s="290"/>
      <c r="L4" s="236"/>
    </row>
    <row r="5" spans="1:12" ht="21.75" customHeight="1">
      <c r="A5" s="32" t="s">
        <v>32</v>
      </c>
      <c r="B5" s="18"/>
      <c r="C5" s="208">
        <f>SUM(C6:C7)</f>
        <v>1713</v>
      </c>
      <c r="D5" s="208">
        <f aca="true" t="shared" si="0" ref="D5:L5">SUM(D6:D7)</f>
        <v>848</v>
      </c>
      <c r="E5" s="208">
        <f t="shared" si="0"/>
        <v>865</v>
      </c>
      <c r="F5" s="208">
        <f t="shared" si="0"/>
        <v>53</v>
      </c>
      <c r="G5" s="208">
        <f t="shared" si="0"/>
        <v>89</v>
      </c>
      <c r="H5" s="208">
        <f t="shared" si="0"/>
        <v>555</v>
      </c>
      <c r="I5" s="208">
        <f t="shared" si="0"/>
        <v>3364</v>
      </c>
      <c r="J5" s="208">
        <f t="shared" si="0"/>
        <v>437</v>
      </c>
      <c r="K5" s="208">
        <f t="shared" si="0"/>
        <v>0</v>
      </c>
      <c r="L5" s="209">
        <f t="shared" si="0"/>
        <v>0</v>
      </c>
    </row>
    <row r="6" spans="1:12" ht="21.75" customHeight="1">
      <c r="A6" s="40" t="s">
        <v>171</v>
      </c>
      <c r="B6" s="22"/>
      <c r="C6" s="210">
        <f>SUM(D6:E6)</f>
        <v>1681</v>
      </c>
      <c r="D6" s="101">
        <v>835</v>
      </c>
      <c r="E6" s="101">
        <v>846</v>
      </c>
      <c r="F6" s="101">
        <v>52</v>
      </c>
      <c r="G6" s="101">
        <v>84</v>
      </c>
      <c r="H6" s="101">
        <v>548</v>
      </c>
      <c r="I6" s="101">
        <v>3286</v>
      </c>
      <c r="J6" s="101">
        <v>431</v>
      </c>
      <c r="K6" s="101">
        <v>0</v>
      </c>
      <c r="L6" s="84">
        <v>0</v>
      </c>
    </row>
    <row r="7" spans="1:12" ht="21.75" customHeight="1">
      <c r="A7" s="27" t="s">
        <v>172</v>
      </c>
      <c r="B7" s="28"/>
      <c r="C7" s="211">
        <f>SUM(D7:E7)</f>
        <v>32</v>
      </c>
      <c r="D7" s="89">
        <v>13</v>
      </c>
      <c r="E7" s="89">
        <v>19</v>
      </c>
      <c r="F7" s="89">
        <v>1</v>
      </c>
      <c r="G7" s="89">
        <v>5</v>
      </c>
      <c r="H7" s="89">
        <v>7</v>
      </c>
      <c r="I7" s="89">
        <v>78</v>
      </c>
      <c r="J7" s="89">
        <v>6</v>
      </c>
      <c r="K7" s="89">
        <v>0</v>
      </c>
      <c r="L7" s="90">
        <v>0</v>
      </c>
    </row>
    <row r="8" spans="10:12" s="7" customFormat="1" ht="16.5" customHeight="1">
      <c r="J8" s="35"/>
      <c r="L8" s="36" t="s">
        <v>142</v>
      </c>
    </row>
    <row r="10" spans="1:5" ht="13.5">
      <c r="A10" s="239" t="s">
        <v>173</v>
      </c>
      <c r="B10" s="239"/>
      <c r="C10" s="239"/>
      <c r="D10" s="239"/>
      <c r="E10" s="239"/>
    </row>
    <row r="11" ht="13.5">
      <c r="L11" s="9" t="s">
        <v>76</v>
      </c>
    </row>
    <row r="12" spans="1:12" ht="24" customHeight="1">
      <c r="A12" s="285" t="s">
        <v>130</v>
      </c>
      <c r="B12" s="38"/>
      <c r="C12" s="280" t="s">
        <v>164</v>
      </c>
      <c r="D12" s="237"/>
      <c r="E12" s="237"/>
      <c r="F12" s="264" t="s">
        <v>165</v>
      </c>
      <c r="G12" s="264" t="s">
        <v>134</v>
      </c>
      <c r="H12" s="273" t="s">
        <v>34</v>
      </c>
      <c r="I12" s="291" t="s">
        <v>174</v>
      </c>
      <c r="J12" s="292"/>
      <c r="K12" s="264" t="s">
        <v>167</v>
      </c>
      <c r="L12" s="225" t="s">
        <v>168</v>
      </c>
    </row>
    <row r="13" spans="1:12" ht="30" customHeight="1">
      <c r="A13" s="286"/>
      <c r="B13" s="39"/>
      <c r="C13" s="124"/>
      <c r="D13" s="130" t="s">
        <v>169</v>
      </c>
      <c r="E13" s="131" t="s">
        <v>148</v>
      </c>
      <c r="F13" s="290"/>
      <c r="G13" s="290"/>
      <c r="H13" s="274"/>
      <c r="I13" s="69" t="s">
        <v>170</v>
      </c>
      <c r="J13" s="19" t="s">
        <v>148</v>
      </c>
      <c r="K13" s="290"/>
      <c r="L13" s="236"/>
    </row>
    <row r="14" spans="1:12" ht="21.75" customHeight="1">
      <c r="A14" s="32" t="s">
        <v>32</v>
      </c>
      <c r="B14" s="18"/>
      <c r="C14" s="208">
        <f>SUM(C15:C16)</f>
        <v>2978</v>
      </c>
      <c r="D14" s="208">
        <f aca="true" t="shared" si="1" ref="D14:L14">SUM(D15:D16)</f>
        <v>1464</v>
      </c>
      <c r="E14" s="208">
        <f t="shared" si="1"/>
        <v>1514</v>
      </c>
      <c r="F14" s="208">
        <f t="shared" si="1"/>
        <v>256</v>
      </c>
      <c r="G14" s="208">
        <f t="shared" si="1"/>
        <v>190</v>
      </c>
      <c r="H14" s="208">
        <f t="shared" si="1"/>
        <v>951</v>
      </c>
      <c r="I14" s="208">
        <f t="shared" si="1"/>
        <v>7445</v>
      </c>
      <c r="J14" s="208">
        <f t="shared" si="1"/>
        <v>621</v>
      </c>
      <c r="K14" s="208">
        <f t="shared" si="1"/>
        <v>0</v>
      </c>
      <c r="L14" s="209">
        <f t="shared" si="1"/>
        <v>0</v>
      </c>
    </row>
    <row r="15" spans="1:12" ht="21.75" customHeight="1">
      <c r="A15" s="40" t="s">
        <v>171</v>
      </c>
      <c r="B15" s="22"/>
      <c r="C15" s="210">
        <f>SUM(D15:E15)</f>
        <v>2973</v>
      </c>
      <c r="D15" s="101">
        <v>1461</v>
      </c>
      <c r="E15" s="101">
        <v>1512</v>
      </c>
      <c r="F15" s="101">
        <v>255</v>
      </c>
      <c r="G15" s="101">
        <v>189</v>
      </c>
      <c r="H15" s="101">
        <v>950</v>
      </c>
      <c r="I15" s="101">
        <v>7435</v>
      </c>
      <c r="J15" s="101">
        <v>621</v>
      </c>
      <c r="K15" s="101">
        <v>0</v>
      </c>
      <c r="L15" s="84">
        <v>0</v>
      </c>
    </row>
    <row r="16" spans="1:12" ht="21.75" customHeight="1">
      <c r="A16" s="27" t="s">
        <v>172</v>
      </c>
      <c r="B16" s="28"/>
      <c r="C16" s="211">
        <f>SUM(D16:E16)</f>
        <v>5</v>
      </c>
      <c r="D16" s="89">
        <v>3</v>
      </c>
      <c r="E16" s="89">
        <v>2</v>
      </c>
      <c r="F16" s="89">
        <v>1</v>
      </c>
      <c r="G16" s="89">
        <v>1</v>
      </c>
      <c r="H16" s="89">
        <v>1</v>
      </c>
      <c r="I16" s="89">
        <v>10</v>
      </c>
      <c r="J16" s="89">
        <v>0</v>
      </c>
      <c r="K16" s="89">
        <v>0</v>
      </c>
      <c r="L16" s="90">
        <v>0</v>
      </c>
    </row>
    <row r="17" spans="11:12" s="7" customFormat="1" ht="16.5" customHeight="1">
      <c r="K17" s="35"/>
      <c r="L17" s="36" t="s">
        <v>142</v>
      </c>
    </row>
    <row r="19" spans="1:5" ht="13.5">
      <c r="A19" s="1" t="s">
        <v>175</v>
      </c>
      <c r="B19" s="1"/>
      <c r="C19" s="1"/>
      <c r="D19" s="1"/>
      <c r="E19" s="1"/>
    </row>
    <row r="20" ht="13.5">
      <c r="N20" s="9" t="s">
        <v>76</v>
      </c>
    </row>
    <row r="21" spans="1:14" ht="27" customHeight="1">
      <c r="A21" s="233" t="s">
        <v>130</v>
      </c>
      <c r="B21" s="233"/>
      <c r="C21" s="293"/>
      <c r="D21" s="264" t="s">
        <v>176</v>
      </c>
      <c r="E21" s="264"/>
      <c r="F21" s="273" t="s">
        <v>165</v>
      </c>
      <c r="G21" s="264" t="s">
        <v>134</v>
      </c>
      <c r="H21" s="273" t="s">
        <v>34</v>
      </c>
      <c r="I21" s="264" t="s">
        <v>177</v>
      </c>
      <c r="J21" s="237"/>
      <c r="K21" s="264" t="s">
        <v>136</v>
      </c>
      <c r="L21" s="264" t="s">
        <v>167</v>
      </c>
      <c r="M21" s="264" t="s">
        <v>178</v>
      </c>
      <c r="N21" s="225" t="s">
        <v>168</v>
      </c>
    </row>
    <row r="22" spans="1:14" ht="30" customHeight="1">
      <c r="A22" s="294"/>
      <c r="B22" s="294"/>
      <c r="C22" s="295"/>
      <c r="D22" s="290"/>
      <c r="E22" s="290"/>
      <c r="F22" s="274"/>
      <c r="G22" s="290"/>
      <c r="H22" s="274"/>
      <c r="I22" s="69" t="s">
        <v>170</v>
      </c>
      <c r="J22" s="19" t="s">
        <v>148</v>
      </c>
      <c r="K22" s="290"/>
      <c r="L22" s="290"/>
      <c r="M22" s="268"/>
      <c r="N22" s="236"/>
    </row>
    <row r="23" spans="1:15" ht="21.75" customHeight="1">
      <c r="A23" s="227" t="s">
        <v>179</v>
      </c>
      <c r="B23" s="227"/>
      <c r="C23" s="296"/>
      <c r="D23" s="297">
        <f>SUM(D24:E27)</f>
        <v>1422</v>
      </c>
      <c r="E23" s="297"/>
      <c r="F23" s="208">
        <f>SUM(F24:F27)</f>
        <v>69</v>
      </c>
      <c r="G23" s="208">
        <f aca="true" t="shared" si="2" ref="G23:N23">SUM(G24:G27)</f>
        <v>154</v>
      </c>
      <c r="H23" s="208">
        <f t="shared" si="2"/>
        <v>207</v>
      </c>
      <c r="I23" s="208">
        <f t="shared" si="2"/>
        <v>557</v>
      </c>
      <c r="J23" s="208">
        <f t="shared" si="2"/>
        <v>4052</v>
      </c>
      <c r="K23" s="208">
        <f t="shared" si="2"/>
        <v>0</v>
      </c>
      <c r="L23" s="208">
        <f t="shared" si="2"/>
        <v>0</v>
      </c>
      <c r="M23" s="208">
        <f t="shared" si="2"/>
        <v>0</v>
      </c>
      <c r="N23" s="209">
        <f t="shared" si="2"/>
        <v>0</v>
      </c>
      <c r="O23" s="132"/>
    </row>
    <row r="24" spans="1:14" ht="21.75" customHeight="1">
      <c r="A24" s="298" t="s">
        <v>180</v>
      </c>
      <c r="B24" s="298"/>
      <c r="C24" s="299"/>
      <c r="D24" s="300">
        <v>237</v>
      </c>
      <c r="E24" s="300"/>
      <c r="F24" s="101">
        <v>6</v>
      </c>
      <c r="G24" s="101">
        <v>21</v>
      </c>
      <c r="H24" s="101">
        <v>103</v>
      </c>
      <c r="I24" s="101">
        <v>486</v>
      </c>
      <c r="J24" s="101">
        <v>1210</v>
      </c>
      <c r="K24" s="101">
        <v>0</v>
      </c>
      <c r="L24" s="101">
        <v>0</v>
      </c>
      <c r="M24" s="101">
        <v>0</v>
      </c>
      <c r="N24" s="84">
        <v>0</v>
      </c>
    </row>
    <row r="25" spans="1:14" ht="21.75" customHeight="1">
      <c r="A25" s="231" t="s">
        <v>181</v>
      </c>
      <c r="B25" s="231"/>
      <c r="C25" s="301"/>
      <c r="D25" s="302">
        <v>1113</v>
      </c>
      <c r="E25" s="302"/>
      <c r="F25" s="49">
        <v>48</v>
      </c>
      <c r="G25" s="49">
        <v>133</v>
      </c>
      <c r="H25" s="49">
        <v>83</v>
      </c>
      <c r="I25" s="49">
        <v>27</v>
      </c>
      <c r="J25" s="49">
        <v>2215</v>
      </c>
      <c r="K25" s="49">
        <v>0</v>
      </c>
      <c r="L25" s="49">
        <v>0</v>
      </c>
      <c r="M25" s="49">
        <v>0</v>
      </c>
      <c r="N25" s="50">
        <v>0</v>
      </c>
    </row>
    <row r="26" spans="1:14" ht="21.75" customHeight="1">
      <c r="A26" s="231" t="s">
        <v>182</v>
      </c>
      <c r="B26" s="231"/>
      <c r="C26" s="301"/>
      <c r="D26" s="302">
        <v>14</v>
      </c>
      <c r="E26" s="302"/>
      <c r="F26" s="49">
        <v>0</v>
      </c>
      <c r="G26" s="49">
        <v>0</v>
      </c>
      <c r="H26" s="49">
        <v>6</v>
      </c>
      <c r="I26" s="49">
        <v>43</v>
      </c>
      <c r="J26" s="49">
        <v>548</v>
      </c>
      <c r="K26" s="49">
        <v>0</v>
      </c>
      <c r="L26" s="49">
        <v>0</v>
      </c>
      <c r="M26" s="49">
        <v>0</v>
      </c>
      <c r="N26" s="50">
        <v>0</v>
      </c>
    </row>
    <row r="27" spans="1:14" s="7" customFormat="1" ht="19.5" customHeight="1">
      <c r="A27" s="303" t="s">
        <v>183</v>
      </c>
      <c r="B27" s="303"/>
      <c r="C27" s="304"/>
      <c r="D27" s="305">
        <v>58</v>
      </c>
      <c r="E27" s="305"/>
      <c r="F27" s="89">
        <v>15</v>
      </c>
      <c r="G27" s="89">
        <v>0</v>
      </c>
      <c r="H27" s="89">
        <v>15</v>
      </c>
      <c r="I27" s="89">
        <v>1</v>
      </c>
      <c r="J27" s="89">
        <v>79</v>
      </c>
      <c r="K27" s="89">
        <v>0</v>
      </c>
      <c r="L27" s="89">
        <v>0</v>
      </c>
      <c r="M27" s="89">
        <v>0</v>
      </c>
      <c r="N27" s="90">
        <v>0</v>
      </c>
    </row>
    <row r="28" spans="1:14" ht="13.5">
      <c r="A28" s="7"/>
      <c r="B28" s="7"/>
      <c r="C28" s="7"/>
      <c r="D28" s="7"/>
      <c r="E28" s="7"/>
      <c r="F28" s="7"/>
      <c r="G28" s="7"/>
      <c r="H28" s="7"/>
      <c r="I28" s="7"/>
      <c r="J28" s="7"/>
      <c r="K28" s="35"/>
      <c r="L28" s="7"/>
      <c r="M28" s="7"/>
      <c r="N28" s="36" t="s">
        <v>142</v>
      </c>
    </row>
  </sheetData>
  <sheetProtection/>
  <mergeCells count="38">
    <mergeCell ref="A25:C25"/>
    <mergeCell ref="D25:E25"/>
    <mergeCell ref="A26:C26"/>
    <mergeCell ref="D26:E26"/>
    <mergeCell ref="A27:C27"/>
    <mergeCell ref="D27:E27"/>
    <mergeCell ref="M21:M22"/>
    <mergeCell ref="N21:N22"/>
    <mergeCell ref="A23:C23"/>
    <mergeCell ref="D23:E23"/>
    <mergeCell ref="A24:C24"/>
    <mergeCell ref="D24:E24"/>
    <mergeCell ref="K12:K13"/>
    <mergeCell ref="L12:L13"/>
    <mergeCell ref="A21:C22"/>
    <mergeCell ref="D21:E22"/>
    <mergeCell ref="F21:F22"/>
    <mergeCell ref="G21:G22"/>
    <mergeCell ref="H21:H22"/>
    <mergeCell ref="I21:J21"/>
    <mergeCell ref="K21:K22"/>
    <mergeCell ref="L21:L22"/>
    <mergeCell ref="I3:J3"/>
    <mergeCell ref="K3:K4"/>
    <mergeCell ref="L3:L4"/>
    <mergeCell ref="A10:E10"/>
    <mergeCell ref="A12:A13"/>
    <mergeCell ref="C12:E12"/>
    <mergeCell ref="F12:F13"/>
    <mergeCell ref="G12:G13"/>
    <mergeCell ref="H12:H13"/>
    <mergeCell ref="I12:J12"/>
    <mergeCell ref="A1:E1"/>
    <mergeCell ref="A3:A4"/>
    <mergeCell ref="C3:E3"/>
    <mergeCell ref="F3:F4"/>
    <mergeCell ref="G3:G4"/>
    <mergeCell ref="H3:H4"/>
  </mergeCells>
  <printOptions horizontalCentered="1"/>
  <pageMargins left="0.7086614173228347" right="0.7086614173228347" top="0.7874015748031497" bottom="0.7874015748031497" header="0.4724409448818898" footer="0.472440944881889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N23"/>
  <sheetViews>
    <sheetView zoomScalePageLayoutView="0" workbookViewId="0" topLeftCell="A1">
      <selection activeCell="T18" sqref="T18"/>
    </sheetView>
  </sheetViews>
  <sheetFormatPr defaultColWidth="9.00390625" defaultRowHeight="13.5"/>
  <cols>
    <col min="1" max="1" width="18.125" style="3" customWidth="1"/>
    <col min="2" max="2" width="0.875" style="3" customWidth="1"/>
    <col min="3" max="13" width="6.25390625" style="3" customWidth="1"/>
    <col min="14" max="16384" width="9.00390625" style="3" customWidth="1"/>
  </cols>
  <sheetData>
    <row r="1" spans="1:3" ht="13.5" customHeight="1">
      <c r="A1" s="1" t="s">
        <v>184</v>
      </c>
      <c r="B1" s="1"/>
      <c r="C1" s="1"/>
    </row>
    <row r="2" spans="10:13" ht="13.5" customHeight="1">
      <c r="J2" s="6"/>
      <c r="L2" s="9"/>
      <c r="M2" s="9" t="s">
        <v>76</v>
      </c>
    </row>
    <row r="3" spans="1:14" ht="21.75" customHeight="1">
      <c r="A3" s="31" t="s">
        <v>33</v>
      </c>
      <c r="B3" s="23"/>
      <c r="C3" s="24" t="s">
        <v>185</v>
      </c>
      <c r="D3" s="24" t="s">
        <v>186</v>
      </c>
      <c r="E3" s="24" t="s">
        <v>35</v>
      </c>
      <c r="F3" s="24" t="s">
        <v>36</v>
      </c>
      <c r="G3" s="24" t="s">
        <v>187</v>
      </c>
      <c r="H3" s="24" t="s">
        <v>188</v>
      </c>
      <c r="I3" s="24" t="s">
        <v>189</v>
      </c>
      <c r="J3" s="24" t="s">
        <v>190</v>
      </c>
      <c r="K3" s="24" t="s">
        <v>37</v>
      </c>
      <c r="L3" s="24" t="s">
        <v>38</v>
      </c>
      <c r="M3" s="25" t="s">
        <v>191</v>
      </c>
      <c r="N3" s="6"/>
    </row>
    <row r="4" spans="1:14" ht="21.75" customHeight="1">
      <c r="A4" s="32" t="s">
        <v>32</v>
      </c>
      <c r="B4" s="18"/>
      <c r="C4" s="79">
        <f>SUM(D4:M4)</f>
        <v>12</v>
      </c>
      <c r="D4" s="79">
        <f>SUM(D5:D10)</f>
        <v>4</v>
      </c>
      <c r="E4" s="79">
        <f aca="true" t="shared" si="0" ref="E4:M4">SUM(E5:E10)</f>
        <v>1</v>
      </c>
      <c r="F4" s="79">
        <f t="shared" si="0"/>
        <v>1</v>
      </c>
      <c r="G4" s="79">
        <f t="shared" si="0"/>
        <v>0</v>
      </c>
      <c r="H4" s="79">
        <f t="shared" si="0"/>
        <v>1</v>
      </c>
      <c r="I4" s="79">
        <f t="shared" si="0"/>
        <v>1</v>
      </c>
      <c r="J4" s="79">
        <f t="shared" si="0"/>
        <v>2</v>
      </c>
      <c r="K4" s="79">
        <v>0</v>
      </c>
      <c r="L4" s="79">
        <v>2</v>
      </c>
      <c r="M4" s="98">
        <f t="shared" si="0"/>
        <v>0</v>
      </c>
      <c r="N4" s="6"/>
    </row>
    <row r="5" spans="1:14" ht="21.75" customHeight="1">
      <c r="A5" s="4" t="s">
        <v>192</v>
      </c>
      <c r="B5" s="4"/>
      <c r="C5" s="83">
        <f aca="true" t="shared" si="1" ref="C5:C10">SUM(D5:M5)</f>
        <v>6</v>
      </c>
      <c r="D5" s="101">
        <v>2</v>
      </c>
      <c r="E5" s="101">
        <v>0</v>
      </c>
      <c r="F5" s="101">
        <v>1</v>
      </c>
      <c r="G5" s="101">
        <v>0</v>
      </c>
      <c r="H5" s="101">
        <v>1</v>
      </c>
      <c r="I5" s="101">
        <v>0</v>
      </c>
      <c r="J5" s="101">
        <v>1</v>
      </c>
      <c r="K5" s="101">
        <v>0</v>
      </c>
      <c r="L5" s="101">
        <v>1</v>
      </c>
      <c r="M5" s="84">
        <v>0</v>
      </c>
      <c r="N5" s="6"/>
    </row>
    <row r="6" spans="1:14" ht="21.75" customHeight="1">
      <c r="A6" s="4" t="s">
        <v>193</v>
      </c>
      <c r="B6" s="4"/>
      <c r="C6" s="51">
        <f t="shared" si="1"/>
        <v>5</v>
      </c>
      <c r="D6" s="49">
        <v>2</v>
      </c>
      <c r="E6" s="49">
        <v>1</v>
      </c>
      <c r="F6" s="49">
        <v>0</v>
      </c>
      <c r="G6" s="49">
        <v>0</v>
      </c>
      <c r="H6" s="49">
        <v>0</v>
      </c>
      <c r="I6" s="49">
        <v>0</v>
      </c>
      <c r="J6" s="49">
        <v>1</v>
      </c>
      <c r="K6" s="49">
        <v>0</v>
      </c>
      <c r="L6" s="49">
        <v>1</v>
      </c>
      <c r="M6" s="50">
        <v>0</v>
      </c>
      <c r="N6" s="6"/>
    </row>
    <row r="7" spans="1:14" ht="21.75" customHeight="1">
      <c r="A7" s="4" t="s">
        <v>194</v>
      </c>
      <c r="B7" s="4"/>
      <c r="C7" s="51">
        <f t="shared" si="1"/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50">
        <v>0</v>
      </c>
      <c r="N7" s="6"/>
    </row>
    <row r="8" spans="1:14" ht="21.75" customHeight="1">
      <c r="A8" s="4" t="s">
        <v>195</v>
      </c>
      <c r="B8" s="4"/>
      <c r="C8" s="51">
        <f t="shared" si="1"/>
        <v>1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1</v>
      </c>
      <c r="J8" s="49">
        <v>0</v>
      </c>
      <c r="K8" s="49">
        <v>0</v>
      </c>
      <c r="L8" s="49">
        <v>0</v>
      </c>
      <c r="M8" s="50">
        <v>0</v>
      </c>
      <c r="N8" s="6"/>
    </row>
    <row r="9" spans="1:14" ht="21.75" customHeight="1">
      <c r="A9" s="4" t="s">
        <v>196</v>
      </c>
      <c r="B9" s="4"/>
      <c r="C9" s="51">
        <f t="shared" si="1"/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50">
        <v>0</v>
      </c>
      <c r="N9" s="6"/>
    </row>
    <row r="10" spans="1:14" ht="21.75" customHeight="1">
      <c r="A10" s="27" t="s">
        <v>197</v>
      </c>
      <c r="B10" s="27"/>
      <c r="C10" s="88">
        <f t="shared" si="1"/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90">
        <v>0</v>
      </c>
      <c r="N10" s="6"/>
    </row>
    <row r="11" spans="10:14" s="7" customFormat="1" ht="16.5" customHeight="1">
      <c r="J11" s="36"/>
      <c r="K11" s="36"/>
      <c r="L11" s="36"/>
      <c r="M11" s="36" t="s">
        <v>198</v>
      </c>
      <c r="N11" s="133"/>
    </row>
    <row r="12" ht="13.5" customHeight="1">
      <c r="N12" s="6"/>
    </row>
    <row r="13" spans="1:14" ht="13.5" customHeight="1">
      <c r="A13" s="1" t="s">
        <v>199</v>
      </c>
      <c r="B13" s="1"/>
      <c r="C13" s="1"/>
      <c r="N13" s="6"/>
    </row>
    <row r="14" spans="11:14" ht="13.5" customHeight="1">
      <c r="K14" s="6"/>
      <c r="L14" s="9"/>
      <c r="M14" s="9" t="s">
        <v>76</v>
      </c>
      <c r="N14" s="6"/>
    </row>
    <row r="15" spans="1:14" ht="21.75" customHeight="1">
      <c r="A15" s="31" t="s">
        <v>33</v>
      </c>
      <c r="B15" s="23"/>
      <c r="C15" s="24" t="s">
        <v>185</v>
      </c>
      <c r="D15" s="24" t="s">
        <v>186</v>
      </c>
      <c r="E15" s="24" t="s">
        <v>35</v>
      </c>
      <c r="F15" s="24" t="s">
        <v>36</v>
      </c>
      <c r="G15" s="24" t="s">
        <v>187</v>
      </c>
      <c r="H15" s="24" t="s">
        <v>188</v>
      </c>
      <c r="I15" s="24" t="s">
        <v>189</v>
      </c>
      <c r="J15" s="24" t="s">
        <v>190</v>
      </c>
      <c r="K15" s="24" t="s">
        <v>37</v>
      </c>
      <c r="L15" s="24" t="s">
        <v>38</v>
      </c>
      <c r="M15" s="25" t="s">
        <v>191</v>
      </c>
      <c r="N15" s="6"/>
    </row>
    <row r="16" spans="1:14" ht="21.75" customHeight="1">
      <c r="A16" s="32" t="s">
        <v>32</v>
      </c>
      <c r="B16" s="18"/>
      <c r="C16" s="79">
        <f>SUM(D16:M16)</f>
        <v>22</v>
      </c>
      <c r="D16" s="79">
        <f>SUM(D17:D22)</f>
        <v>3</v>
      </c>
      <c r="E16" s="79">
        <f aca="true" t="shared" si="2" ref="E16:M16">SUM(E17:E22)</f>
        <v>2</v>
      </c>
      <c r="F16" s="79">
        <f t="shared" si="2"/>
        <v>6</v>
      </c>
      <c r="G16" s="79">
        <f t="shared" si="2"/>
        <v>2</v>
      </c>
      <c r="H16" s="79">
        <f t="shared" si="2"/>
        <v>1</v>
      </c>
      <c r="I16" s="79">
        <f t="shared" si="2"/>
        <v>4</v>
      </c>
      <c r="J16" s="79">
        <f t="shared" si="2"/>
        <v>0</v>
      </c>
      <c r="K16" s="79">
        <f t="shared" si="2"/>
        <v>0</v>
      </c>
      <c r="L16" s="79">
        <f t="shared" si="2"/>
        <v>3</v>
      </c>
      <c r="M16" s="98">
        <f t="shared" si="2"/>
        <v>1</v>
      </c>
      <c r="N16" s="6"/>
    </row>
    <row r="17" spans="1:14" ht="21.75" customHeight="1">
      <c r="A17" s="4" t="s">
        <v>192</v>
      </c>
      <c r="B17" s="4"/>
      <c r="C17" s="83">
        <f aca="true" t="shared" si="3" ref="C17:C22">SUM(D17:M17)</f>
        <v>9</v>
      </c>
      <c r="D17" s="101">
        <v>2</v>
      </c>
      <c r="E17" s="101">
        <v>1</v>
      </c>
      <c r="F17" s="101">
        <v>1</v>
      </c>
      <c r="G17" s="101">
        <v>1</v>
      </c>
      <c r="H17" s="101">
        <v>0</v>
      </c>
      <c r="I17" s="101">
        <v>2</v>
      </c>
      <c r="J17" s="101">
        <v>0</v>
      </c>
      <c r="K17" s="101">
        <v>0</v>
      </c>
      <c r="L17" s="101">
        <v>1</v>
      </c>
      <c r="M17" s="84">
        <v>1</v>
      </c>
      <c r="N17" s="6"/>
    </row>
    <row r="18" spans="1:14" ht="21.75" customHeight="1">
      <c r="A18" s="4" t="s">
        <v>193</v>
      </c>
      <c r="B18" s="4"/>
      <c r="C18" s="51">
        <f t="shared" si="3"/>
        <v>6</v>
      </c>
      <c r="D18" s="49">
        <v>0</v>
      </c>
      <c r="E18" s="49">
        <v>0</v>
      </c>
      <c r="F18" s="49">
        <v>3</v>
      </c>
      <c r="G18" s="49">
        <v>1</v>
      </c>
      <c r="H18" s="49">
        <v>0</v>
      </c>
      <c r="I18" s="49">
        <v>1</v>
      </c>
      <c r="J18" s="49">
        <v>0</v>
      </c>
      <c r="K18" s="49">
        <v>0</v>
      </c>
      <c r="L18" s="49">
        <v>1</v>
      </c>
      <c r="M18" s="50">
        <v>0</v>
      </c>
      <c r="N18" s="6"/>
    </row>
    <row r="19" spans="1:14" ht="21.75" customHeight="1">
      <c r="A19" s="4" t="s">
        <v>194</v>
      </c>
      <c r="B19" s="4"/>
      <c r="C19" s="51">
        <f t="shared" si="3"/>
        <v>2</v>
      </c>
      <c r="D19" s="49">
        <v>0</v>
      </c>
      <c r="E19" s="49">
        <v>0</v>
      </c>
      <c r="F19" s="49">
        <v>1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1</v>
      </c>
      <c r="M19" s="50">
        <v>0</v>
      </c>
      <c r="N19" s="6"/>
    </row>
    <row r="20" spans="1:14" ht="21.75" customHeight="1">
      <c r="A20" s="4" t="s">
        <v>195</v>
      </c>
      <c r="B20" s="4"/>
      <c r="C20" s="51">
        <f t="shared" si="3"/>
        <v>1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1</v>
      </c>
      <c r="J20" s="49">
        <v>0</v>
      </c>
      <c r="K20" s="49">
        <v>0</v>
      </c>
      <c r="L20" s="49">
        <v>0</v>
      </c>
      <c r="M20" s="50">
        <v>0</v>
      </c>
      <c r="N20" s="6"/>
    </row>
    <row r="21" spans="1:13" ht="21.75" customHeight="1">
      <c r="A21" s="4" t="s">
        <v>196</v>
      </c>
      <c r="B21" s="4"/>
      <c r="C21" s="51">
        <f t="shared" si="3"/>
        <v>2</v>
      </c>
      <c r="D21" s="49">
        <v>1</v>
      </c>
      <c r="E21" s="49">
        <v>1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50">
        <v>0</v>
      </c>
    </row>
    <row r="22" spans="1:13" ht="21.75" customHeight="1">
      <c r="A22" s="27" t="s">
        <v>197</v>
      </c>
      <c r="B22" s="27"/>
      <c r="C22" s="88">
        <f t="shared" si="3"/>
        <v>2</v>
      </c>
      <c r="D22" s="89">
        <v>0</v>
      </c>
      <c r="E22" s="89">
        <v>0</v>
      </c>
      <c r="F22" s="89">
        <v>1</v>
      </c>
      <c r="G22" s="89">
        <v>0</v>
      </c>
      <c r="H22" s="89">
        <v>1</v>
      </c>
      <c r="I22" s="89">
        <v>0</v>
      </c>
      <c r="J22" s="89">
        <v>0</v>
      </c>
      <c r="K22" s="89">
        <v>0</v>
      </c>
      <c r="L22" s="89">
        <v>0</v>
      </c>
      <c r="M22" s="90">
        <v>0</v>
      </c>
    </row>
    <row r="23" spans="10:13" s="7" customFormat="1" ht="17.25" customHeight="1">
      <c r="J23" s="36"/>
      <c r="K23" s="36"/>
      <c r="L23" s="36"/>
      <c r="M23" s="36" t="s">
        <v>198</v>
      </c>
    </row>
    <row r="24" ht="13.5" customHeight="1"/>
    <row r="25" ht="13.5" customHeight="1"/>
    <row r="26" ht="13.5" customHeight="1"/>
    <row r="27" ht="13.5" customHeight="1"/>
    <row r="28" ht="13.5" customHeight="1"/>
  </sheetData>
  <sheetProtection/>
  <printOptions horizontalCentered="1"/>
  <pageMargins left="0.7086614173228347" right="0.7086614173228347" top="0.7874015748031497" bottom="0.7874015748031497" header="0.4724409448818898" footer="0.472440944881889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R37"/>
  <sheetViews>
    <sheetView zoomScalePageLayoutView="0" workbookViewId="0" topLeftCell="A1">
      <selection activeCell="T18" sqref="T18"/>
    </sheetView>
  </sheetViews>
  <sheetFormatPr defaultColWidth="9.00390625" defaultRowHeight="13.5"/>
  <cols>
    <col min="1" max="1" width="14.75390625" style="3" customWidth="1"/>
    <col min="2" max="2" width="0.875" style="3" customWidth="1"/>
    <col min="3" max="18" width="4.50390625" style="3" customWidth="1"/>
    <col min="19" max="16384" width="9.00390625" style="3" customWidth="1"/>
  </cols>
  <sheetData>
    <row r="1" spans="1:4" ht="18.75" customHeight="1">
      <c r="A1" s="2" t="s">
        <v>200</v>
      </c>
      <c r="B1" s="2"/>
      <c r="C1" s="2"/>
      <c r="D1" s="2"/>
    </row>
    <row r="2" spans="1:4" ht="13.5" customHeight="1">
      <c r="A2" s="1" t="s">
        <v>201</v>
      </c>
      <c r="B2" s="1"/>
      <c r="C2" s="1"/>
      <c r="D2" s="1"/>
    </row>
    <row r="3" spans="1:18" ht="13.5" customHeight="1">
      <c r="A3" s="1"/>
      <c r="B3" s="1"/>
      <c r="C3" s="1"/>
      <c r="D3" s="1"/>
      <c r="R3" s="9" t="s">
        <v>76</v>
      </c>
    </row>
    <row r="4" spans="1:18" ht="20.25" customHeight="1">
      <c r="A4" s="285" t="s">
        <v>202</v>
      </c>
      <c r="B4" s="38"/>
      <c r="C4" s="134"/>
      <c r="D4" s="135"/>
      <c r="E4" s="311" t="s">
        <v>203</v>
      </c>
      <c r="F4" s="311"/>
      <c r="G4" s="311"/>
      <c r="H4" s="311"/>
      <c r="I4" s="311"/>
      <c r="J4" s="311"/>
      <c r="K4" s="311"/>
      <c r="L4" s="135"/>
      <c r="M4" s="136"/>
      <c r="N4" s="264" t="s">
        <v>204</v>
      </c>
      <c r="O4" s="264" t="s">
        <v>30</v>
      </c>
      <c r="P4" s="264" t="s">
        <v>34</v>
      </c>
      <c r="Q4" s="264" t="s">
        <v>205</v>
      </c>
      <c r="R4" s="225" t="s">
        <v>206</v>
      </c>
    </row>
    <row r="5" spans="1:18" ht="20.25" customHeight="1">
      <c r="A5" s="286"/>
      <c r="B5" s="39"/>
      <c r="C5" s="137" t="s">
        <v>207</v>
      </c>
      <c r="D5" s="137" t="s">
        <v>40</v>
      </c>
      <c r="E5" s="137" t="s">
        <v>35</v>
      </c>
      <c r="F5" s="137" t="s">
        <v>36</v>
      </c>
      <c r="G5" s="137" t="s">
        <v>41</v>
      </c>
      <c r="H5" s="137" t="s">
        <v>42</v>
      </c>
      <c r="I5" s="137" t="s">
        <v>43</v>
      </c>
      <c r="J5" s="137" t="s">
        <v>44</v>
      </c>
      <c r="K5" s="137" t="s">
        <v>37</v>
      </c>
      <c r="L5" s="137" t="s">
        <v>38</v>
      </c>
      <c r="M5" s="137" t="s">
        <v>45</v>
      </c>
      <c r="N5" s="312"/>
      <c r="O5" s="312"/>
      <c r="P5" s="312"/>
      <c r="Q5" s="312"/>
      <c r="R5" s="306"/>
    </row>
    <row r="6" spans="1:18" ht="20.25" customHeight="1">
      <c r="A6" s="32" t="s">
        <v>32</v>
      </c>
      <c r="B6" s="18"/>
      <c r="C6" s="79">
        <v>59</v>
      </c>
      <c r="D6" s="79">
        <f>SUM(D7:D8)</f>
        <v>12</v>
      </c>
      <c r="E6" s="79">
        <f aca="true" t="shared" si="0" ref="E6:M6">SUM(E7:E8)</f>
        <v>9</v>
      </c>
      <c r="F6" s="79">
        <f t="shared" si="0"/>
        <v>5</v>
      </c>
      <c r="G6" s="79">
        <f t="shared" si="0"/>
        <v>6</v>
      </c>
      <c r="H6" s="79">
        <f t="shared" si="0"/>
        <v>3</v>
      </c>
      <c r="I6" s="79">
        <f t="shared" si="0"/>
        <v>6</v>
      </c>
      <c r="J6" s="79">
        <f t="shared" si="0"/>
        <v>4</v>
      </c>
      <c r="K6" s="79">
        <f t="shared" si="0"/>
        <v>8</v>
      </c>
      <c r="L6" s="79">
        <f t="shared" si="0"/>
        <v>4</v>
      </c>
      <c r="M6" s="79">
        <f t="shared" si="0"/>
        <v>2</v>
      </c>
      <c r="N6" s="79">
        <f>SUM(N7:N11)</f>
        <v>1</v>
      </c>
      <c r="O6" s="79">
        <f>SUM(O7:O11)</f>
        <v>2</v>
      </c>
      <c r="P6" s="79">
        <f>SUM(P7:P11)</f>
        <v>46</v>
      </c>
      <c r="Q6" s="79">
        <f>SUM(Q7:Q11)</f>
        <v>0</v>
      </c>
      <c r="R6" s="98">
        <f>SUM(R7:R11)</f>
        <v>0</v>
      </c>
    </row>
    <row r="7" spans="1:18" ht="20.25" customHeight="1">
      <c r="A7" s="4" t="s">
        <v>208</v>
      </c>
      <c r="B7" s="15"/>
      <c r="C7" s="51">
        <f>SUM(D7:M7)</f>
        <v>5</v>
      </c>
      <c r="D7" s="101">
        <v>0</v>
      </c>
      <c r="E7" s="138">
        <v>2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38">
        <v>2</v>
      </c>
      <c r="L7" s="101">
        <v>0</v>
      </c>
      <c r="M7" s="138">
        <v>1</v>
      </c>
      <c r="N7" s="101">
        <v>0</v>
      </c>
      <c r="O7" s="101">
        <v>0</v>
      </c>
      <c r="P7" s="138">
        <v>6</v>
      </c>
      <c r="Q7" s="49">
        <v>0</v>
      </c>
      <c r="R7" s="50">
        <v>0</v>
      </c>
    </row>
    <row r="8" spans="1:18" ht="20.25" customHeight="1">
      <c r="A8" s="4" t="s">
        <v>209</v>
      </c>
      <c r="B8" s="15"/>
      <c r="C8" s="51">
        <v>54</v>
      </c>
      <c r="D8" s="49">
        <v>12</v>
      </c>
      <c r="E8" s="49">
        <v>7</v>
      </c>
      <c r="F8" s="49">
        <v>5</v>
      </c>
      <c r="G8" s="49">
        <v>6</v>
      </c>
      <c r="H8" s="49">
        <v>3</v>
      </c>
      <c r="I8" s="49">
        <v>6</v>
      </c>
      <c r="J8" s="49">
        <v>4</v>
      </c>
      <c r="K8" s="49">
        <v>6</v>
      </c>
      <c r="L8" s="49">
        <v>4</v>
      </c>
      <c r="M8" s="49">
        <v>1</v>
      </c>
      <c r="N8" s="49">
        <v>1</v>
      </c>
      <c r="O8" s="49">
        <v>2</v>
      </c>
      <c r="P8" s="49">
        <v>40</v>
      </c>
      <c r="Q8" s="49">
        <v>0</v>
      </c>
      <c r="R8" s="50">
        <v>0</v>
      </c>
    </row>
    <row r="9" spans="1:18" ht="20.25" customHeight="1">
      <c r="A9" s="9" t="s">
        <v>210</v>
      </c>
      <c r="B9" s="139"/>
      <c r="C9" s="51">
        <f>SUM(D9:R9)</f>
        <v>55</v>
      </c>
      <c r="D9" s="49">
        <v>12</v>
      </c>
      <c r="E9" s="49">
        <v>8</v>
      </c>
      <c r="F9" s="49">
        <v>5</v>
      </c>
      <c r="G9" s="49">
        <v>6</v>
      </c>
      <c r="H9" s="49">
        <v>3</v>
      </c>
      <c r="I9" s="49">
        <v>6</v>
      </c>
      <c r="J9" s="49">
        <v>4</v>
      </c>
      <c r="K9" s="49">
        <v>6</v>
      </c>
      <c r="L9" s="49">
        <v>4</v>
      </c>
      <c r="M9" s="49">
        <v>1</v>
      </c>
      <c r="N9" s="307"/>
      <c r="O9" s="307"/>
      <c r="P9" s="307"/>
      <c r="Q9" s="307"/>
      <c r="R9" s="308"/>
    </row>
    <row r="10" spans="1:18" ht="20.25" customHeight="1">
      <c r="A10" s="9" t="s">
        <v>211</v>
      </c>
      <c r="B10" s="139"/>
      <c r="C10" s="51">
        <f>SUM(D10:R10)</f>
        <v>3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2</v>
      </c>
      <c r="L10" s="49">
        <v>0</v>
      </c>
      <c r="M10" s="49">
        <v>1</v>
      </c>
      <c r="N10" s="307"/>
      <c r="O10" s="307"/>
      <c r="P10" s="307"/>
      <c r="Q10" s="307"/>
      <c r="R10" s="308"/>
    </row>
    <row r="11" spans="1:18" ht="20.25" customHeight="1">
      <c r="A11" s="140" t="s">
        <v>212</v>
      </c>
      <c r="B11" s="141"/>
      <c r="C11" s="88">
        <f>SUM(D11:R11)</f>
        <v>1</v>
      </c>
      <c r="D11" s="89">
        <v>0</v>
      </c>
      <c r="E11" s="89">
        <v>1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309"/>
      <c r="O11" s="309"/>
      <c r="P11" s="309"/>
      <c r="Q11" s="309"/>
      <c r="R11" s="310"/>
    </row>
    <row r="12" spans="15:18" s="7" customFormat="1" ht="16.5" customHeight="1">
      <c r="O12" s="36"/>
      <c r="P12" s="36"/>
      <c r="Q12" s="36"/>
      <c r="R12" s="36" t="s">
        <v>198</v>
      </c>
    </row>
    <row r="13" ht="13.5" customHeight="1"/>
    <row r="14" ht="13.5" customHeight="1"/>
    <row r="15" spans="3:16" ht="13.5" customHeight="1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3:16" ht="13.5" customHeight="1">
      <c r="C16" s="6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3:16" ht="13.5" customHeight="1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ht="13.5" customHeight="1"/>
    <row r="19" ht="13.5" customHeight="1"/>
    <row r="20" ht="13.5" customHeight="1"/>
    <row r="21" ht="13.5" customHeight="1"/>
    <row r="22" ht="13.5" customHeight="1"/>
    <row r="23" ht="13.5" customHeight="1">
      <c r="D23" s="6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>
      <c r="A37" s="3" t="s">
        <v>213</v>
      </c>
    </row>
  </sheetData>
  <sheetProtection/>
  <mergeCells count="8">
    <mergeCell ref="R4:R5"/>
    <mergeCell ref="N9:R11"/>
    <mergeCell ref="A4:A5"/>
    <mergeCell ref="E4:K4"/>
    <mergeCell ref="N4:N5"/>
    <mergeCell ref="O4:O5"/>
    <mergeCell ref="P4:P5"/>
    <mergeCell ref="Q4:Q5"/>
  </mergeCells>
  <printOptions horizontalCentered="1"/>
  <pageMargins left="0.7480314960629921" right="0.7480314960629921" top="0.7874015748031497" bottom="0.7874015748031497" header="0.4724409448818898" footer="0.472440944881889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P29"/>
  <sheetViews>
    <sheetView zoomScalePageLayoutView="0" workbookViewId="0" topLeftCell="A1">
      <selection activeCell="T18" sqref="T18"/>
    </sheetView>
  </sheetViews>
  <sheetFormatPr defaultColWidth="9.00390625" defaultRowHeight="13.5"/>
  <cols>
    <col min="1" max="1" width="2.75390625" style="3" customWidth="1"/>
    <col min="2" max="2" width="22.00390625" style="3" customWidth="1"/>
    <col min="3" max="3" width="6.125" style="3" bestFit="1" customWidth="1"/>
    <col min="4" max="4" width="0.875" style="3" customWidth="1"/>
    <col min="5" max="15" width="5.125" style="3" customWidth="1"/>
    <col min="16" max="16384" width="9.00390625" style="3" customWidth="1"/>
  </cols>
  <sheetData>
    <row r="1" spans="1:5" ht="13.5" customHeight="1">
      <c r="A1" s="239" t="s">
        <v>214</v>
      </c>
      <c r="B1" s="239"/>
      <c r="C1" s="239"/>
      <c r="D1" s="239"/>
      <c r="E1" s="239"/>
    </row>
    <row r="2" spans="14:16" ht="13.5" customHeight="1">
      <c r="N2" s="9"/>
      <c r="O2" s="9" t="s">
        <v>76</v>
      </c>
      <c r="P2" s="142"/>
    </row>
    <row r="3" spans="1:15" ht="18.75" customHeight="1">
      <c r="A3" s="233" t="s">
        <v>33</v>
      </c>
      <c r="B3" s="237"/>
      <c r="C3" s="234"/>
      <c r="D3" s="23"/>
      <c r="E3" s="24" t="s">
        <v>185</v>
      </c>
      <c r="F3" s="24" t="s">
        <v>186</v>
      </c>
      <c r="G3" s="24" t="s">
        <v>35</v>
      </c>
      <c r="H3" s="24" t="s">
        <v>36</v>
      </c>
      <c r="I3" s="24" t="s">
        <v>187</v>
      </c>
      <c r="J3" s="24" t="s">
        <v>188</v>
      </c>
      <c r="K3" s="24" t="s">
        <v>189</v>
      </c>
      <c r="L3" s="24" t="s">
        <v>190</v>
      </c>
      <c r="M3" s="24" t="s">
        <v>37</v>
      </c>
      <c r="N3" s="24" t="s">
        <v>38</v>
      </c>
      <c r="O3" s="25" t="s">
        <v>191</v>
      </c>
    </row>
    <row r="4" spans="1:15" ht="18.75" customHeight="1">
      <c r="A4" s="227" t="s">
        <v>32</v>
      </c>
      <c r="B4" s="313"/>
      <c r="C4" s="228"/>
      <c r="D4" s="18"/>
      <c r="E4" s="79">
        <f>SUM(F4:O4)</f>
        <v>605</v>
      </c>
      <c r="F4" s="79">
        <f>SUM(F5:F6)</f>
        <v>125</v>
      </c>
      <c r="G4" s="79">
        <f aca="true" t="shared" si="0" ref="G4:O4">SUM(G5:G6)</f>
        <v>85</v>
      </c>
      <c r="H4" s="79">
        <f t="shared" si="0"/>
        <v>59</v>
      </c>
      <c r="I4" s="79">
        <f t="shared" si="0"/>
        <v>70</v>
      </c>
      <c r="J4" s="79">
        <f t="shared" si="0"/>
        <v>36</v>
      </c>
      <c r="K4" s="79">
        <f t="shared" si="0"/>
        <v>66</v>
      </c>
      <c r="L4" s="79">
        <f t="shared" si="0"/>
        <v>36</v>
      </c>
      <c r="M4" s="79">
        <f t="shared" si="0"/>
        <v>78</v>
      </c>
      <c r="N4" s="79">
        <f t="shared" si="0"/>
        <v>36</v>
      </c>
      <c r="O4" s="98">
        <f t="shared" si="0"/>
        <v>14</v>
      </c>
    </row>
    <row r="5" spans="1:15" ht="18.75" customHeight="1">
      <c r="A5" s="251" t="s">
        <v>215</v>
      </c>
      <c r="B5" s="251"/>
      <c r="C5" s="251"/>
      <c r="D5" s="4"/>
      <c r="E5" s="51">
        <f>SUM(F5:O5)</f>
        <v>528</v>
      </c>
      <c r="F5" s="49">
        <v>109</v>
      </c>
      <c r="G5" s="49">
        <v>85</v>
      </c>
      <c r="H5" s="49">
        <v>52</v>
      </c>
      <c r="I5" s="49">
        <v>60</v>
      </c>
      <c r="J5" s="49">
        <v>17</v>
      </c>
      <c r="K5" s="49">
        <v>53</v>
      </c>
      <c r="L5" s="49">
        <v>35</v>
      </c>
      <c r="M5" s="49">
        <v>68</v>
      </c>
      <c r="N5" s="49">
        <v>35</v>
      </c>
      <c r="O5" s="50">
        <v>14</v>
      </c>
    </row>
    <row r="6" spans="1:15" ht="18.75" customHeight="1">
      <c r="A6" s="251" t="s">
        <v>216</v>
      </c>
      <c r="B6" s="251"/>
      <c r="C6" s="251"/>
      <c r="D6" s="4"/>
      <c r="E6" s="51">
        <f>SUM(F6:O6)</f>
        <v>77</v>
      </c>
      <c r="F6" s="49">
        <v>16</v>
      </c>
      <c r="G6" s="49">
        <v>0</v>
      </c>
      <c r="H6" s="49">
        <v>7</v>
      </c>
      <c r="I6" s="49">
        <v>10</v>
      </c>
      <c r="J6" s="49">
        <v>19</v>
      </c>
      <c r="K6" s="49">
        <v>13</v>
      </c>
      <c r="L6" s="49">
        <v>1</v>
      </c>
      <c r="M6" s="49">
        <v>10</v>
      </c>
      <c r="N6" s="49">
        <v>1</v>
      </c>
      <c r="O6" s="50">
        <v>0</v>
      </c>
    </row>
    <row r="7" spans="1:15" ht="18.75" customHeight="1">
      <c r="A7" s="4"/>
      <c r="B7" s="4" t="s">
        <v>217</v>
      </c>
      <c r="C7" s="4" t="s">
        <v>218</v>
      </c>
      <c r="D7" s="4"/>
      <c r="E7" s="51">
        <f aca="true" t="shared" si="1" ref="E7:E13">SUM(F7:O7)</f>
        <v>1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1</v>
      </c>
      <c r="N7" s="49">
        <v>0</v>
      </c>
      <c r="O7" s="50">
        <v>0</v>
      </c>
    </row>
    <row r="8" spans="1:15" ht="18.75" customHeight="1">
      <c r="A8" s="281"/>
      <c r="B8" s="4" t="s">
        <v>219</v>
      </c>
      <c r="C8" s="4" t="s">
        <v>218</v>
      </c>
      <c r="D8" s="4"/>
      <c r="E8" s="51">
        <f t="shared" si="1"/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50">
        <v>0</v>
      </c>
    </row>
    <row r="9" spans="1:15" ht="18.75" customHeight="1">
      <c r="A9" s="281"/>
      <c r="B9" s="4" t="s">
        <v>220</v>
      </c>
      <c r="C9" s="4" t="s">
        <v>218</v>
      </c>
      <c r="D9" s="4"/>
      <c r="E9" s="51">
        <f t="shared" si="1"/>
        <v>2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1</v>
      </c>
      <c r="L9" s="49">
        <v>1</v>
      </c>
      <c r="M9" s="49">
        <v>0</v>
      </c>
      <c r="N9" s="49">
        <v>0</v>
      </c>
      <c r="O9" s="50">
        <v>0</v>
      </c>
    </row>
    <row r="10" spans="1:15" ht="18.75" customHeight="1">
      <c r="A10" s="281"/>
      <c r="B10" s="4" t="s">
        <v>221</v>
      </c>
      <c r="C10" s="4" t="s">
        <v>218</v>
      </c>
      <c r="D10" s="4"/>
      <c r="E10" s="51">
        <f t="shared" si="1"/>
        <v>58</v>
      </c>
      <c r="F10" s="49">
        <v>12</v>
      </c>
      <c r="G10" s="49">
        <v>0</v>
      </c>
      <c r="H10" s="49">
        <v>6</v>
      </c>
      <c r="I10" s="49">
        <v>8</v>
      </c>
      <c r="J10" s="49">
        <v>15</v>
      </c>
      <c r="K10" s="49">
        <v>9</v>
      </c>
      <c r="L10" s="49">
        <v>0</v>
      </c>
      <c r="M10" s="49">
        <v>8</v>
      </c>
      <c r="N10" s="49">
        <v>0</v>
      </c>
      <c r="O10" s="50">
        <v>0</v>
      </c>
    </row>
    <row r="11" spans="1:15" ht="18.75" customHeight="1">
      <c r="A11" s="314"/>
      <c r="B11" s="4" t="s">
        <v>222</v>
      </c>
      <c r="C11" s="4" t="s">
        <v>218</v>
      </c>
      <c r="D11" s="4"/>
      <c r="E11" s="51">
        <f t="shared" si="1"/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50">
        <v>0</v>
      </c>
    </row>
    <row r="12" spans="1:15" ht="18.75" customHeight="1">
      <c r="A12" s="107"/>
      <c r="B12" s="4" t="s">
        <v>223</v>
      </c>
      <c r="C12" s="4" t="s">
        <v>218</v>
      </c>
      <c r="D12" s="4"/>
      <c r="E12" s="51">
        <f t="shared" si="1"/>
        <v>16</v>
      </c>
      <c r="F12" s="49">
        <v>4</v>
      </c>
      <c r="G12" s="49">
        <v>0</v>
      </c>
      <c r="H12" s="49">
        <v>1</v>
      </c>
      <c r="I12" s="49">
        <v>2</v>
      </c>
      <c r="J12" s="49">
        <v>4</v>
      </c>
      <c r="K12" s="49">
        <v>3</v>
      </c>
      <c r="L12" s="49">
        <v>0</v>
      </c>
      <c r="M12" s="49">
        <v>1</v>
      </c>
      <c r="N12" s="49">
        <v>1</v>
      </c>
      <c r="O12" s="50">
        <v>0</v>
      </c>
    </row>
    <row r="13" spans="1:15" ht="18.75" customHeight="1">
      <c r="A13" s="143"/>
      <c r="B13" s="27" t="s">
        <v>224</v>
      </c>
      <c r="C13" s="27" t="s">
        <v>218</v>
      </c>
      <c r="D13" s="27"/>
      <c r="E13" s="88">
        <f t="shared" si="1"/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90">
        <v>0</v>
      </c>
    </row>
    <row r="14" spans="13:15" s="7" customFormat="1" ht="16.5" customHeight="1">
      <c r="M14" s="36"/>
      <c r="N14" s="36"/>
      <c r="O14" s="36" t="s">
        <v>198</v>
      </c>
    </row>
    <row r="15" ht="13.5" customHeight="1"/>
    <row r="16" spans="1:5" ht="13.5" customHeight="1">
      <c r="A16" s="239" t="s">
        <v>225</v>
      </c>
      <c r="B16" s="239"/>
      <c r="C16" s="239"/>
      <c r="D16" s="239"/>
      <c r="E16" s="239"/>
    </row>
    <row r="17" spans="14:16" ht="13.5" customHeight="1">
      <c r="N17" s="9"/>
      <c r="O17" s="9" t="s">
        <v>76</v>
      </c>
      <c r="P17" s="142"/>
    </row>
    <row r="18" spans="1:15" ht="18.75" customHeight="1">
      <c r="A18" s="233" t="s">
        <v>33</v>
      </c>
      <c r="B18" s="237"/>
      <c r="C18" s="234"/>
      <c r="D18" s="23"/>
      <c r="E18" s="24" t="s">
        <v>185</v>
      </c>
      <c r="F18" s="24" t="s">
        <v>186</v>
      </c>
      <c r="G18" s="24" t="s">
        <v>35</v>
      </c>
      <c r="H18" s="24" t="s">
        <v>36</v>
      </c>
      <c r="I18" s="24" t="s">
        <v>187</v>
      </c>
      <c r="J18" s="24" t="s">
        <v>188</v>
      </c>
      <c r="K18" s="24" t="s">
        <v>189</v>
      </c>
      <c r="L18" s="24" t="s">
        <v>190</v>
      </c>
      <c r="M18" s="24" t="s">
        <v>37</v>
      </c>
      <c r="N18" s="24" t="s">
        <v>38</v>
      </c>
      <c r="O18" s="25" t="s">
        <v>191</v>
      </c>
    </row>
    <row r="19" spans="1:15" ht="18.75" customHeight="1">
      <c r="A19" s="227" t="s">
        <v>32</v>
      </c>
      <c r="B19" s="313"/>
      <c r="C19" s="228"/>
      <c r="D19" s="18"/>
      <c r="E19" s="79">
        <f>SUM(F19:O19)</f>
        <v>3016</v>
      </c>
      <c r="F19" s="79">
        <f>SUM(F20:F21)</f>
        <v>510</v>
      </c>
      <c r="G19" s="79">
        <f aca="true" t="shared" si="2" ref="G19:O19">SUM(G20:G21)</f>
        <v>443</v>
      </c>
      <c r="H19" s="79">
        <f t="shared" si="2"/>
        <v>236</v>
      </c>
      <c r="I19" s="79">
        <f t="shared" si="2"/>
        <v>378</v>
      </c>
      <c r="J19" s="79">
        <f t="shared" si="2"/>
        <v>209</v>
      </c>
      <c r="K19" s="79">
        <f t="shared" si="2"/>
        <v>330</v>
      </c>
      <c r="L19" s="79">
        <f t="shared" si="2"/>
        <v>142</v>
      </c>
      <c r="M19" s="79">
        <f t="shared" si="2"/>
        <v>405</v>
      </c>
      <c r="N19" s="79">
        <f t="shared" si="2"/>
        <v>231</v>
      </c>
      <c r="O19" s="98">
        <f t="shared" si="2"/>
        <v>132</v>
      </c>
    </row>
    <row r="20" spans="1:15" ht="18.75" customHeight="1">
      <c r="A20" s="251" t="s">
        <v>215</v>
      </c>
      <c r="B20" s="251"/>
      <c r="C20" s="251"/>
      <c r="D20" s="4"/>
      <c r="E20" s="51">
        <f>SUM(F20:O20)</f>
        <v>2798</v>
      </c>
      <c r="F20" s="49">
        <v>474</v>
      </c>
      <c r="G20" s="49">
        <v>443</v>
      </c>
      <c r="H20" s="49">
        <v>211</v>
      </c>
      <c r="I20" s="49">
        <v>336</v>
      </c>
      <c r="J20" s="49">
        <v>153</v>
      </c>
      <c r="K20" s="49">
        <v>300</v>
      </c>
      <c r="L20" s="49">
        <v>141</v>
      </c>
      <c r="M20" s="49">
        <v>381</v>
      </c>
      <c r="N20" s="49">
        <v>227</v>
      </c>
      <c r="O20" s="50">
        <v>132</v>
      </c>
    </row>
    <row r="21" spans="1:15" ht="18.75" customHeight="1">
      <c r="A21" s="251" t="s">
        <v>216</v>
      </c>
      <c r="B21" s="251"/>
      <c r="C21" s="251"/>
      <c r="D21" s="4"/>
      <c r="E21" s="51">
        <f>SUM(F21:O21)</f>
        <v>218</v>
      </c>
      <c r="F21" s="49">
        <v>36</v>
      </c>
      <c r="G21" s="49">
        <v>0</v>
      </c>
      <c r="H21" s="49">
        <v>25</v>
      </c>
      <c r="I21" s="49">
        <v>42</v>
      </c>
      <c r="J21" s="49">
        <v>56</v>
      </c>
      <c r="K21" s="49">
        <v>30</v>
      </c>
      <c r="L21" s="49">
        <v>1</v>
      </c>
      <c r="M21" s="49">
        <v>24</v>
      </c>
      <c r="N21" s="49">
        <v>4</v>
      </c>
      <c r="O21" s="50">
        <v>0</v>
      </c>
    </row>
    <row r="22" spans="1:15" ht="18.75" customHeight="1">
      <c r="A22" s="4"/>
      <c r="B22" s="4" t="s">
        <v>217</v>
      </c>
      <c r="C22" s="4" t="s">
        <v>218</v>
      </c>
      <c r="D22" s="4"/>
      <c r="E22" s="51">
        <f aca="true" t="shared" si="3" ref="E22:E28">SUM(F22:O22)</f>
        <v>3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3</v>
      </c>
      <c r="N22" s="49">
        <v>0</v>
      </c>
      <c r="O22" s="50">
        <v>0</v>
      </c>
    </row>
    <row r="23" spans="1:16" ht="18.75" customHeight="1">
      <c r="A23" s="281"/>
      <c r="B23" s="4" t="s">
        <v>219</v>
      </c>
      <c r="C23" s="4" t="s">
        <v>218</v>
      </c>
      <c r="D23" s="4"/>
      <c r="E23" s="51">
        <f t="shared" si="3"/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50">
        <v>0</v>
      </c>
      <c r="P23" s="6"/>
    </row>
    <row r="24" spans="1:16" ht="18.75" customHeight="1">
      <c r="A24" s="281"/>
      <c r="B24" s="4" t="s">
        <v>220</v>
      </c>
      <c r="C24" s="4" t="s">
        <v>218</v>
      </c>
      <c r="D24" s="4"/>
      <c r="E24" s="51">
        <f t="shared" si="3"/>
        <v>2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1</v>
      </c>
      <c r="L24" s="49">
        <v>1</v>
      </c>
      <c r="M24" s="49">
        <v>0</v>
      </c>
      <c r="N24" s="49">
        <v>0</v>
      </c>
      <c r="O24" s="50">
        <v>0</v>
      </c>
      <c r="P24" s="6"/>
    </row>
    <row r="25" spans="1:16" ht="18.75" customHeight="1">
      <c r="A25" s="281"/>
      <c r="B25" s="4" t="s">
        <v>221</v>
      </c>
      <c r="C25" s="4" t="s">
        <v>218</v>
      </c>
      <c r="D25" s="4"/>
      <c r="E25" s="51">
        <f t="shared" si="3"/>
        <v>193</v>
      </c>
      <c r="F25" s="144">
        <v>29</v>
      </c>
      <c r="G25" s="49">
        <v>0</v>
      </c>
      <c r="H25" s="144">
        <v>25</v>
      </c>
      <c r="I25" s="144">
        <v>39</v>
      </c>
      <c r="J25" s="144">
        <v>54</v>
      </c>
      <c r="K25" s="144">
        <v>26</v>
      </c>
      <c r="L25" s="49">
        <v>0</v>
      </c>
      <c r="M25" s="144">
        <v>20</v>
      </c>
      <c r="N25" s="49">
        <v>0</v>
      </c>
      <c r="O25" s="50">
        <v>0</v>
      </c>
      <c r="P25" s="6"/>
    </row>
    <row r="26" spans="1:16" ht="18.75" customHeight="1">
      <c r="A26" s="314"/>
      <c r="B26" s="4" t="s">
        <v>222</v>
      </c>
      <c r="C26" s="4" t="s">
        <v>218</v>
      </c>
      <c r="D26" s="4"/>
      <c r="E26" s="51">
        <f t="shared" si="3"/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50">
        <v>0</v>
      </c>
      <c r="P26" s="6"/>
    </row>
    <row r="27" spans="1:15" ht="18.75" customHeight="1">
      <c r="A27" s="107"/>
      <c r="B27" s="4" t="s">
        <v>223</v>
      </c>
      <c r="C27" s="4" t="s">
        <v>218</v>
      </c>
      <c r="D27" s="4"/>
      <c r="E27" s="51">
        <f t="shared" si="3"/>
        <v>33</v>
      </c>
      <c r="F27" s="49">
        <v>7</v>
      </c>
      <c r="G27" s="49">
        <v>0</v>
      </c>
      <c r="H27" s="49">
        <v>4</v>
      </c>
      <c r="I27" s="49">
        <v>6</v>
      </c>
      <c r="J27" s="49">
        <v>7</v>
      </c>
      <c r="K27" s="49">
        <v>4</v>
      </c>
      <c r="L27" s="49">
        <v>0</v>
      </c>
      <c r="M27" s="49">
        <v>1</v>
      </c>
      <c r="N27" s="49">
        <v>4</v>
      </c>
      <c r="O27" s="50">
        <v>0</v>
      </c>
    </row>
    <row r="28" spans="1:15" ht="18.75" customHeight="1">
      <c r="A28" s="143"/>
      <c r="B28" s="27" t="s">
        <v>224</v>
      </c>
      <c r="C28" s="27" t="s">
        <v>218</v>
      </c>
      <c r="D28" s="27"/>
      <c r="E28" s="88">
        <f t="shared" si="3"/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90">
        <v>0</v>
      </c>
    </row>
    <row r="29" spans="13:15" ht="16.5" customHeight="1">
      <c r="M29" s="5"/>
      <c r="N29" s="5"/>
      <c r="O29" s="36" t="s">
        <v>198</v>
      </c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sheetProtection/>
  <mergeCells count="12">
    <mergeCell ref="A16:E16"/>
    <mergeCell ref="A18:C18"/>
    <mergeCell ref="A19:C19"/>
    <mergeCell ref="A20:C20"/>
    <mergeCell ref="A21:C21"/>
    <mergeCell ref="A23:A26"/>
    <mergeCell ref="A1:E1"/>
    <mergeCell ref="A3:C3"/>
    <mergeCell ref="A4:C4"/>
    <mergeCell ref="A5:C5"/>
    <mergeCell ref="A6:C6"/>
    <mergeCell ref="A8:A11"/>
  </mergeCells>
  <printOptions horizontalCentered="1"/>
  <pageMargins left="0.7086614173228347" right="0.7086614173228347" top="4.133858267716536" bottom="0.7874015748031497" header="0.4724409448818898" footer="0.472440944881889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P6"/>
  <sheetViews>
    <sheetView zoomScalePageLayoutView="0" workbookViewId="0" topLeftCell="A1">
      <selection activeCell="T18" sqref="T18"/>
    </sheetView>
  </sheetViews>
  <sheetFormatPr defaultColWidth="9.00390625" defaultRowHeight="13.5"/>
  <cols>
    <col min="1" max="1" width="8.375" style="3" customWidth="1"/>
    <col min="2" max="16" width="5.25390625" style="3" customWidth="1"/>
    <col min="17" max="21" width="6.125" style="3" customWidth="1"/>
    <col min="22" max="22" width="9.875" style="3" customWidth="1"/>
    <col min="23" max="23" width="6.125" style="3" customWidth="1"/>
    <col min="24" max="16384" width="9.00390625" style="3" customWidth="1"/>
  </cols>
  <sheetData>
    <row r="1" spans="1:6" ht="18.75" customHeight="1">
      <c r="A1" s="2" t="s">
        <v>226</v>
      </c>
      <c r="C1" s="14"/>
      <c r="D1" s="14"/>
      <c r="E1" s="14"/>
      <c r="F1" s="14"/>
    </row>
    <row r="2" spans="15:16" ht="13.5" customHeight="1">
      <c r="O2" s="145"/>
      <c r="P2" s="9" t="s">
        <v>76</v>
      </c>
    </row>
    <row r="3" spans="1:16" ht="21" customHeight="1">
      <c r="A3" s="315" t="s">
        <v>227</v>
      </c>
      <c r="B3" s="237" t="s">
        <v>46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264" t="s">
        <v>228</v>
      </c>
      <c r="N3" s="264" t="s">
        <v>30</v>
      </c>
      <c r="O3" s="264" t="s">
        <v>34</v>
      </c>
      <c r="P3" s="225" t="s">
        <v>205</v>
      </c>
    </row>
    <row r="4" spans="1:16" ht="21" customHeight="1">
      <c r="A4" s="316"/>
      <c r="B4" s="20" t="s">
        <v>32</v>
      </c>
      <c r="C4" s="19" t="s">
        <v>186</v>
      </c>
      <c r="D4" s="19" t="s">
        <v>35</v>
      </c>
      <c r="E4" s="19" t="s">
        <v>36</v>
      </c>
      <c r="F4" s="19" t="s">
        <v>187</v>
      </c>
      <c r="G4" s="19" t="s">
        <v>188</v>
      </c>
      <c r="H4" s="19" t="s">
        <v>189</v>
      </c>
      <c r="I4" s="19" t="s">
        <v>190</v>
      </c>
      <c r="J4" s="19" t="s">
        <v>37</v>
      </c>
      <c r="K4" s="19" t="s">
        <v>38</v>
      </c>
      <c r="L4" s="19" t="s">
        <v>191</v>
      </c>
      <c r="M4" s="290"/>
      <c r="N4" s="290"/>
      <c r="O4" s="290"/>
      <c r="P4" s="226"/>
    </row>
    <row r="5" spans="1:16" ht="40.5" customHeight="1">
      <c r="A5" s="146" t="s">
        <v>179</v>
      </c>
      <c r="B5" s="147">
        <f>SUM(C5:L5)</f>
        <v>157</v>
      </c>
      <c r="C5" s="148">
        <v>38</v>
      </c>
      <c r="D5" s="148">
        <v>21</v>
      </c>
      <c r="E5" s="148">
        <v>22</v>
      </c>
      <c r="F5" s="148">
        <v>14</v>
      </c>
      <c r="G5" s="148">
        <v>5</v>
      </c>
      <c r="H5" s="148">
        <v>23</v>
      </c>
      <c r="I5" s="148">
        <v>5</v>
      </c>
      <c r="J5" s="148">
        <v>13</v>
      </c>
      <c r="K5" s="148">
        <v>12</v>
      </c>
      <c r="L5" s="148">
        <v>4</v>
      </c>
      <c r="M5" s="148">
        <v>14</v>
      </c>
      <c r="N5" s="148">
        <v>13</v>
      </c>
      <c r="O5" s="148">
        <v>60</v>
      </c>
      <c r="P5" s="149">
        <v>0</v>
      </c>
    </row>
    <row r="6" spans="14:16" ht="16.5" customHeight="1">
      <c r="N6" s="5"/>
      <c r="O6" s="5"/>
      <c r="P6" s="36" t="s">
        <v>39</v>
      </c>
    </row>
  </sheetData>
  <sheetProtection/>
  <mergeCells count="6">
    <mergeCell ref="A3:A4"/>
    <mergeCell ref="B3:L3"/>
    <mergeCell ref="M3:M4"/>
    <mergeCell ref="N3:N4"/>
    <mergeCell ref="O3:O4"/>
    <mergeCell ref="P3:P4"/>
  </mergeCells>
  <printOptions horizontalCentered="1"/>
  <pageMargins left="0.7480314960629921" right="0.7480314960629921" top="0.7874015748031497" bottom="0.7874015748031497" header="0.4724409448818898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保健所</dc:creator>
  <cp:keywords/>
  <dc:description/>
  <cp:lastModifiedBy>FJ-USER</cp:lastModifiedBy>
  <cp:lastPrinted>2014-01-06T05:48:39Z</cp:lastPrinted>
  <dcterms:created xsi:type="dcterms:W3CDTF">2000-03-14T08:01:26Z</dcterms:created>
  <dcterms:modified xsi:type="dcterms:W3CDTF">2015-02-27T05:35:22Z</dcterms:modified>
  <cp:category/>
  <cp:version/>
  <cp:contentType/>
  <cp:contentStatus/>
</cp:coreProperties>
</file>